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t\Desktop\"/>
    </mc:Choice>
  </mc:AlternateContent>
  <xr:revisionPtr revIDLastSave="0" documentId="8_{20803431-5818-4544-A50E-5345A552AAC9}" xr6:coauthVersionLast="45" xr6:coauthVersionMax="45" xr10:uidLastSave="{00000000-0000-0000-0000-000000000000}"/>
  <bookViews>
    <workbookView xWindow="50835" yWindow="1785" windowWidth="21600" windowHeight="18105" xr2:uid="{F22BF8FA-074E-4BBD-86EA-EF973D37DC15}"/>
  </bookViews>
  <sheets>
    <sheet name="WEB - utbet.liste 05.06." sheetId="1" r:id="rId1"/>
  </sheets>
  <definedNames>
    <definedName name="_xlnm._FilterDatabase" localSheetId="0" hidden="1">'WEB - utbet.liste 05.06.'!$A$1:$F$158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53" i="1" l="1"/>
  <c r="C132" i="1"/>
  <c r="C122" i="1"/>
  <c r="C110" i="1"/>
  <c r="C108" i="1"/>
  <c r="C45" i="1"/>
  <c r="C30" i="1"/>
  <c r="C8" i="1"/>
</calcChain>
</file>

<file path=xl/sharedStrings.xml><?xml version="1.0" encoding="utf-8"?>
<sst xmlns="http://schemas.openxmlformats.org/spreadsheetml/2006/main" count="477" uniqueCount="243">
  <si>
    <t>Org.nr.</t>
  </si>
  <si>
    <t>Namn</t>
  </si>
  <si>
    <t>Søknadsbeløp</t>
  </si>
  <si>
    <t>Tildelt beløp</t>
  </si>
  <si>
    <t>Kommune</t>
  </si>
  <si>
    <t>Fylke</t>
  </si>
  <si>
    <t>4H BUSKERUD</t>
  </si>
  <si>
    <t>GOL</t>
  </si>
  <si>
    <t>VIKEN FYLKESKOMMUNE</t>
  </si>
  <si>
    <t>4H TRØNDELAG</t>
  </si>
  <si>
    <t>STEINKJER</t>
  </si>
  <si>
    <t>TRØNDELAG FYLKESKOMMUNE</t>
  </si>
  <si>
    <t>ACEM</t>
  </si>
  <si>
    <t>OSLO</t>
  </si>
  <si>
    <t>Oslo kommune</t>
  </si>
  <si>
    <t>AGDER FUGLEHUNDKLUBB</t>
  </si>
  <si>
    <t>ÅMLI</t>
  </si>
  <si>
    <t>AGDER FYLKESKOMMUNE</t>
  </si>
  <si>
    <t>AKTIVITØRSTABEN</t>
  </si>
  <si>
    <t>BERGEN</t>
  </si>
  <si>
    <t>VESTLAND FYLKESKOMMUNE</t>
  </si>
  <si>
    <t>ALLIANSE IDRETTSLAGET ARNA-BJØRNAR</t>
  </si>
  <si>
    <t>ARENDAL OG GRIMSTAD RIDEKLUBB</t>
  </si>
  <si>
    <t>GRIMSTAD</t>
  </si>
  <si>
    <t>ARENDAL OG OMEGN HUNDEKLUBB</t>
  </si>
  <si>
    <t>ARENDAL</t>
  </si>
  <si>
    <t>BERGEN KLATREKLUBB</t>
  </si>
  <si>
    <t>BERGEN KUNSTLØPKLUBB</t>
  </si>
  <si>
    <t>BERGEN OG HORDALAND TURLAG</t>
  </si>
  <si>
    <t>BISLETT GUTTEKOR</t>
  </si>
  <si>
    <t>BJØRNEFJORDEN GOLFKLUBB</t>
  </si>
  <si>
    <t>BJØRNAFJORDEN</t>
  </si>
  <si>
    <t>BRAATTHALLEN AS</t>
  </si>
  <si>
    <t>KRISTIANSUND</t>
  </si>
  <si>
    <t>MØRE OG ROMSDAL FYLKESKOMMUNE</t>
  </si>
  <si>
    <t>BRUNSTAD UNGDOMSKLUBB</t>
  </si>
  <si>
    <t>BYNESET LEINSTRAND SKOLEKORPS</t>
  </si>
  <si>
    <t>TRONDHEIM</t>
  </si>
  <si>
    <t>BYÅSEN HÅNDBALL ELITE</t>
  </si>
  <si>
    <t>BÆRUMS SKIKLUB</t>
  </si>
  <si>
    <t>BÆRUM</t>
  </si>
  <si>
    <t>DANCELAB DANSEKLUBB</t>
  </si>
  <si>
    <t>TROMSØ</t>
  </si>
  <si>
    <t>TROMS OG FINNMARK FYLKESKOMMUNE</t>
  </si>
  <si>
    <t>DANSEKLUBBEN STUDIO 1</t>
  </si>
  <si>
    <t>LØRENSKOG</t>
  </si>
  <si>
    <t>DEN NORSKE TURISTFORENING OSLO OG OMEGN</t>
  </si>
  <si>
    <t>DIABETESFORBUNDET TRØNDELAG</t>
  </si>
  <si>
    <t>DRAMMENS JERNS MUSIKKORPS</t>
  </si>
  <si>
    <t>DRAMMEN</t>
  </si>
  <si>
    <t>EIDSBERG RIDEKLUBB</t>
  </si>
  <si>
    <t>INDRE ØSTFOLD</t>
  </si>
  <si>
    <t>EIDSVÅG UNGDOMSLAG</t>
  </si>
  <si>
    <t>MOLDE</t>
  </si>
  <si>
    <t>ELVERUM FOTBALL</t>
  </si>
  <si>
    <t>ELVERUM</t>
  </si>
  <si>
    <t>INNLANDET FYLKESKOMMUNE</t>
  </si>
  <si>
    <t>ELVERUM HÅNDBALL</t>
  </si>
  <si>
    <t>FANA GOLFKLUBB</t>
  </si>
  <si>
    <t>FANA IDRETTSLAG</t>
  </si>
  <si>
    <t>FORENINGEN LITTERATURHUSET I TRONDHEIM</t>
  </si>
  <si>
    <t>GRUBEN DAMEKOR</t>
  </si>
  <si>
    <t>RANA</t>
  </si>
  <si>
    <t>NORDLAND FYLKESKOMMUNE</t>
  </si>
  <si>
    <t>HALSA SAMFUNNSHUS</t>
  </si>
  <si>
    <t>MELØY</t>
  </si>
  <si>
    <t>HALSEN IDRETTSFORENING</t>
  </si>
  <si>
    <t>LARVIK</t>
  </si>
  <si>
    <t>VESTFOLD OG TELEMARK FYLKESKOMMUNE</t>
  </si>
  <si>
    <t>HAMAR IDRETTSLAG HOVEDLAGET</t>
  </si>
  <si>
    <t>HAMAR</t>
  </si>
  <si>
    <t>HAUGALAND HESTESPORT ARENA AS</t>
  </si>
  <si>
    <t>TYSVÆR</t>
  </si>
  <si>
    <t>ROGALAND FYLKESKOMMUNE</t>
  </si>
  <si>
    <t>HAUGESUND TURISTFORENING</t>
  </si>
  <si>
    <t>HAUGESUND</t>
  </si>
  <si>
    <t>HAUKA MANNSKOR</t>
  </si>
  <si>
    <t>MIDTRE GAULDAL</t>
  </si>
  <si>
    <t>HELLESYLT UNGDOMSLAG</t>
  </si>
  <si>
    <t>STRANDA</t>
  </si>
  <si>
    <t>HERADSBYGDA HÅNDBALLKLUBB</t>
  </si>
  <si>
    <t>RINGERIKE</t>
  </si>
  <si>
    <t>HORDALAND BEDRIFTSIDRETTSKRETS</t>
  </si>
  <si>
    <t>HUSEBY &amp; HANKØ GOLFKLUBB</t>
  </si>
  <si>
    <t>FREDRIKSTAD</t>
  </si>
  <si>
    <t>HØYJORD UNGDOMSLAG</t>
  </si>
  <si>
    <t>SANDEFJORD</t>
  </si>
  <si>
    <t>I L HØDD</t>
  </si>
  <si>
    <t>ULSTEIN</t>
  </si>
  <si>
    <t>IDRETTSFORENINGEN FRAM</t>
  </si>
  <si>
    <t>IDRETTSLAGET HIF-STEIN</t>
  </si>
  <si>
    <t>HAMMERFEST</t>
  </si>
  <si>
    <t>IDRETTSLAGET RUNAR</t>
  </si>
  <si>
    <t>IL KAMPEN</t>
  </si>
  <si>
    <t>MÅLSELV</t>
  </si>
  <si>
    <t>INGEBORG REFLING HAGENS KULTURHUS FREDHEIM</t>
  </si>
  <si>
    <t>STANGE</t>
  </si>
  <si>
    <t>INNERLIFE-AKADEMIET FOR TANTRISK VISDOM</t>
  </si>
  <si>
    <t>JANNICKES MINNEFOND</t>
  </si>
  <si>
    <t>KVINESDAL</t>
  </si>
  <si>
    <t>JUNKEREN IK</t>
  </si>
  <si>
    <t>BODØ</t>
  </si>
  <si>
    <t>KANDU</t>
  </si>
  <si>
    <t>KARMØY TRIAL KLUBB</t>
  </si>
  <si>
    <t>KARMØY</t>
  </si>
  <si>
    <t>KAUTOKEINO IDRETTSLAG</t>
  </si>
  <si>
    <t>KAUTOKEINO</t>
  </si>
  <si>
    <t>KIL/HEMNE FOTBALL</t>
  </si>
  <si>
    <t>HEIM</t>
  </si>
  <si>
    <t>KIRKENS KORSKOLE NØTTERØY</t>
  </si>
  <si>
    <t>FÆRDER</t>
  </si>
  <si>
    <t>KOLBOTN IDRETTSLAG</t>
  </si>
  <si>
    <t>NORDRE FOLLO</t>
  </si>
  <si>
    <t>KOLSTAD HÅNDBALL</t>
  </si>
  <si>
    <t>KOMITEEN TIL BEVARELSE AV POLARSKIPET FRAM (FRAMMUSEET)</t>
  </si>
  <si>
    <t>KOPERVIK IDRETTSLAG</t>
  </si>
  <si>
    <t>KORSOME</t>
  </si>
  <si>
    <t>KRISTIANSUND BALLKLUBB</t>
  </si>
  <si>
    <t>KRISTIANSUND HÅNDBALLKLUBB</t>
  </si>
  <si>
    <t>LANDSJØÅSEN VEL</t>
  </si>
  <si>
    <t>TRYSIL</t>
  </si>
  <si>
    <t>LARVIK TURN &amp; IDRETTSFORENING</t>
  </si>
  <si>
    <t>LEANGEN ISHOCKEYKLUBB</t>
  </si>
  <si>
    <t>LFH 09 LILLEHAMMER FAABERG HÅNDBALL</t>
  </si>
  <si>
    <t>LILLEHAMMER</t>
  </si>
  <si>
    <t>LIERNE IDRETTSLAG</t>
  </si>
  <si>
    <t>LIERNE</t>
  </si>
  <si>
    <t>LILLESTRØM SPORTSKLUBB</t>
  </si>
  <si>
    <t>LILLESTRØM</t>
  </si>
  <si>
    <t>LIONS CLUB PORSANGER</t>
  </si>
  <si>
    <t>PORSANGER</t>
  </si>
  <si>
    <t>LOMMEDALENS IDRETTSLAG</t>
  </si>
  <si>
    <t>LØRENSKOG ISHOCKEYKLUBB AIL</t>
  </si>
  <si>
    <t>MAK</t>
  </si>
  <si>
    <t>MIDT-NORGE SØR BEDRIFTSIDRETTSKRETS</t>
  </si>
  <si>
    <t>MJØNDALEN IDRETTSFORENING</t>
  </si>
  <si>
    <t>MOLDE GOLFKLUBB</t>
  </si>
  <si>
    <t>NANSET IDRETTSFORENING</t>
  </si>
  <si>
    <t>NARVIK ISHOCKEYKLUBB</t>
  </si>
  <si>
    <t>NARVIK</t>
  </si>
  <si>
    <t>NEDRE EIKER BARNE- OG UNGDOMSTEATER</t>
  </si>
  <si>
    <t>NHF REGION INNLANDET</t>
  </si>
  <si>
    <t>NJÅRD</t>
  </si>
  <si>
    <t>NORDLAND BEDRIFTSIDRETTSKRETS</t>
  </si>
  <si>
    <t>NORDSTRAND IDRETTSFORENING</t>
  </si>
  <si>
    <t>NORGES AMERIKANSKE IDRETTERS FORBUND</t>
  </si>
  <si>
    <t>NORGES ASTMA- OG ALLERGIFORBUND REGION VEST</t>
  </si>
  <si>
    <t>STAVANGER</t>
  </si>
  <si>
    <t>NORGES BASKETBALLFORBUND</t>
  </si>
  <si>
    <t>NORGES GOLFFORBUND</t>
  </si>
  <si>
    <t>NORGES HÅNDBALLFORBUND REGION NORD</t>
  </si>
  <si>
    <t>NORGES HÅNDBALLFORBUND REGION SØR</t>
  </si>
  <si>
    <t>NORGES JEGER OG FISKEFORBUND HEDMARK</t>
  </si>
  <si>
    <t>NORGES KORFORBUND BUSKERUD</t>
  </si>
  <si>
    <t>NORGES LIVREDNINGSSELSKAP</t>
  </si>
  <si>
    <t>NORGES MUSIKKORPS FORBUND - ØST</t>
  </si>
  <si>
    <t>NORGES MUSIKKORPS FORBUND HORDALAND</t>
  </si>
  <si>
    <t>NORGES MUSIKKORPS FORBUND INNLANDET</t>
  </si>
  <si>
    <t>NORGES SKIFORBUND</t>
  </si>
  <si>
    <t>NORGES VOLLEYBALLFORBUND</t>
  </si>
  <si>
    <t>NORSJØ KAMMERMUSIKKFEST AS</t>
  </si>
  <si>
    <t>MIDT-TELEMARK</t>
  </si>
  <si>
    <t>NORSK KENNEL KLUB REGION AGDER</t>
  </si>
  <si>
    <t>KRISTIANSAND</t>
  </si>
  <si>
    <t>NORSK MOTORKLUBB KONSMO</t>
  </si>
  <si>
    <t>LYNGDAL</t>
  </si>
  <si>
    <t>NORSK QUILTEFORBUND</t>
  </si>
  <si>
    <t>JEVNAKER</t>
  </si>
  <si>
    <t>NORSK REVMATIKERFORBUND</t>
  </si>
  <si>
    <t>NORSK REVMATIKERFORBUND MØRE OG ROMSDAL FYLKESLAG</t>
  </si>
  <si>
    <t>ØRSTA</t>
  </si>
  <si>
    <t>NORSK SCHÄFERHUND KLUB, AVD. INDRE ØSTFOLD</t>
  </si>
  <si>
    <t>NTNUI - NORGES TEKNISK-NATURVITENSKAPELIGE UNIVERSITETS IDRETTSFORENING</t>
  </si>
  <si>
    <t>NÆRBØ IDRETTSLAG</t>
  </si>
  <si>
    <t>HÅ</t>
  </si>
  <si>
    <t>OS TURNFORENING</t>
  </si>
  <si>
    <t>OSLO IDRETTSLAG SKØYTER</t>
  </si>
  <si>
    <t>OSLO ISHOCKEYKRETS</t>
  </si>
  <si>
    <t>OSLO ORATORIEKOR</t>
  </si>
  <si>
    <t>ASKER</t>
  </si>
  <si>
    <t>PETERSTIFTELSEN</t>
  </si>
  <si>
    <t>VESTBY</t>
  </si>
  <si>
    <t>RANA JEGER- OG FISKERFORENING</t>
  </si>
  <si>
    <t>RAUFOSS IL FOTBALL</t>
  </si>
  <si>
    <t>VESTRE TOTEN</t>
  </si>
  <si>
    <t>REDNINGSSELSKAPET</t>
  </si>
  <si>
    <t>RISSA UNGDOMSLAG</t>
  </si>
  <si>
    <t>INDRE FOSEN</t>
  </si>
  <si>
    <t>ROGALAND BEDRIFTSIDRETTSKRETS</t>
  </si>
  <si>
    <t>ROGALAND RIDEKLUBB</t>
  </si>
  <si>
    <t>SALSANOR</t>
  </si>
  <si>
    <t>SAS MODELLBILKLUBB</t>
  </si>
  <si>
    <t>SEM IDRETTSFORENING</t>
  </si>
  <si>
    <t>TØNSBERG</t>
  </si>
  <si>
    <t>SKIFORENINGEN - FORENINGEN TIL SKI-IDRETTENS FREMME</t>
  </si>
  <si>
    <t>SOGNDAL IDRETTSLAG FOTBALL</t>
  </si>
  <si>
    <t>SOGNDAL</t>
  </si>
  <si>
    <t>SOLA GOLFKLUBB</t>
  </si>
  <si>
    <t>SOLA</t>
  </si>
  <si>
    <t>SPORTSKLUBBEN FALK</t>
  </si>
  <si>
    <t>HORTEN</t>
  </si>
  <si>
    <t>SPORTSKLUBBEN SPEED</t>
  </si>
  <si>
    <t>STAVANGER TURISTFORENING</t>
  </si>
  <si>
    <t>STEFANUSALLIANSEN</t>
  </si>
  <si>
    <t>STIFTELSEN FESTIVALKONTORET</t>
  </si>
  <si>
    <t>STIFTELSEN FOLKEN</t>
  </si>
  <si>
    <t>STIFTELSEN KIRKENS BYMISJON I BODØ</t>
  </si>
  <si>
    <t>STIFTELSEN KOM OG DANS</t>
  </si>
  <si>
    <t>STIFTELSEN KOM OG DANS ROGALAND OG OMLAND</t>
  </si>
  <si>
    <t>STIFTELSEN KUNSTNERNES HUS</t>
  </si>
  <si>
    <t>STIFTELSEN NOBELS FREDSSENTER</t>
  </si>
  <si>
    <t>STIFTELSEN NYE FYLLINGSDALEN TEATER</t>
  </si>
  <si>
    <t>STIFTELSEN SKJÆRGÅRDSGOSPEL</t>
  </si>
  <si>
    <t>KRAGERØ</t>
  </si>
  <si>
    <t>STIFTELSEN STOVNER RIDESENTER</t>
  </si>
  <si>
    <t>STORD HESTESPORTLAG</t>
  </si>
  <si>
    <t>STORD</t>
  </si>
  <si>
    <t>STUDENTHUSET MEIERIET</t>
  </si>
  <si>
    <t>STUDENTSAMFUNNET I ÅS</t>
  </si>
  <si>
    <t>ÅS</t>
  </si>
  <si>
    <t>SYLTE OG MALME UNGDOMSLAG</t>
  </si>
  <si>
    <t>HUSTADVIKA</t>
  </si>
  <si>
    <t>TROMSØ RYTTERSPORTSKLUBB</t>
  </si>
  <si>
    <t>TRONDHJEMS SKIKLUB</t>
  </si>
  <si>
    <t>TRONDHJEMS TURISTFORENING</t>
  </si>
  <si>
    <t>ULLENSAKER/ KISA IL HÅNDBALL</t>
  </si>
  <si>
    <t>ULLENSAKER</t>
  </si>
  <si>
    <t>VIKING TURN OG IDRETTSFORENING</t>
  </si>
  <si>
    <t>VITENPARKEN CAMPUS ÅS</t>
  </si>
  <si>
    <t>VOSS FALLSKJERMKLUBB</t>
  </si>
  <si>
    <t>VOSS</t>
  </si>
  <si>
    <t>VOSS HANG OG PARAGLIDER KLUBB</t>
  </si>
  <si>
    <t>VOSSA JAZZ</t>
  </si>
  <si>
    <t>VÅLERENGA FOTBALL</t>
  </si>
  <si>
    <t>ØRLAND PISTOLKLUBB</t>
  </si>
  <si>
    <t>ØRLAND</t>
  </si>
  <si>
    <t>ØVRE ROMERIKE HANDICAPIDRETTSLAG</t>
  </si>
  <si>
    <t>ØVRE TELEMARK TRAVLAG</t>
  </si>
  <si>
    <t>SELJORD</t>
  </si>
  <si>
    <t>ØVREVOLL HOSLE IL</t>
  </si>
  <si>
    <t>ØYESTAD IF HÅNDBALL ELITE</t>
  </si>
  <si>
    <t>ÅL IDRETTSLAG</t>
  </si>
  <si>
    <t>ÅL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</si>
</sst>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&quot; &quot;000&quot; &quot;0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164" fontId="0" fillId="2" borderId="1" xfId="0" applyNumberFormat="1" applyFill="1" applyBorder="1" applyAlignment="1">
      <alignment horizontal="center" vertical="center" wrapText="1" shrinkToFit="1"/>
    </xf>
    <xf numFmtId="0" fontId="0" fillId="2" borderId="1" xfId="0" applyFill="1" applyBorder="1" applyAlignment="1">
      <alignment horizontal="center" vertical="center" wrapText="1" shrinkToFit="1"/>
    </xf>
    <xf numFmtId="3" fontId="1" fillId="2" borderId="1" xfId="0" applyNumberFormat="1" applyFont="1" applyFill="1" applyBorder="1" applyAlignment="1">
      <alignment horizontal="center" vertical="center" wrapText="1" shrinkToFit="1"/>
    </xf>
    <xf numFmtId="14" fontId="0" fillId="2" borderId="1" xfId="0" applyNumberFormat="1" applyFill="1" applyBorder="1" applyAlignment="1">
      <alignment horizontal="center" vertical="center" wrapText="1" shrinkToFit="1"/>
    </xf>
    <xf numFmtId="0" fontId="0" fillId="0" borderId="0" xfId="0" applyAlignment="1" applyProtection="1">
      <alignment horizontal="center" vertical="center" wrapText="1" shrinkToFit="1"/>
      <protection locked="0"/>
    </xf>
    <xf numFmtId="164" fontId="0" fillId="0" borderId="0" xfId="0" applyNumberFormat="1"/>
    <xf numFmtId="0" fontId="0" fillId="0" borderId="0" xfId="0" applyAlignment="1">
      <alignment wrapText="1" shrinkToFit="1"/>
    </xf>
    <xf numFmtId="3" fontId="1" fillId="0" borderId="0" xfId="0" applyNumberFormat="1" applyFont="1"/>
    <xf numFmtId="14" fontId="0" fillId="0" borderId="0" xfId="0" applyNumberFormat="1" applyAlignment="1">
      <alignment horizontal="left"/>
    </xf>
    <xf numFmtId="0" fontId="0" fillId="0" borderId="0" xfId="0" applyProtection="1">
      <protection locked="0"/>
    </xf>
    <xf numFmtId="3" fontId="0" fillId="0" borderId="0" xfId="0" applyNumberFormat="1"/>
    <xf numFmtId="14" fontId="0" fillId="0" borderId="0" xfId="0" applyNumberFormat="1" applyAlignment="1">
      <alignment horizontal="center"/>
    </xf>
  </cellXfs>
  <cellStyles count="1">
    <cellStyle name="Normal" xfId="0" builtinId="0"/>
  </cellStyles>
  <dxfs count="1">
    <dxf>
      <fill>
        <patternFill>
          <bgColor theme="0" tint="-4.9989318521683403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0EB8DC-9DB6-402F-BC73-757EAC5CE93B}">
  <dimension ref="A1:F158"/>
  <sheetViews>
    <sheetView tabSelected="1" zoomScale="80" zoomScaleNormal="80" workbookViewId="0">
      <pane xSplit="2" ySplit="1" topLeftCell="C2" activePane="bottomRight" state="frozen"/>
      <selection pane="topRight" activeCell="J1" sqref="J1"/>
      <selection pane="bottomLeft" activeCell="C6" sqref="C6"/>
      <selection pane="bottomRight" activeCell="O41" sqref="O41"/>
    </sheetView>
  </sheetViews>
  <sheetFormatPr baseColWidth="10" defaultColWidth="11.42578125" defaultRowHeight="15" x14ac:dyDescent="0.25"/>
  <cols>
    <col min="1" max="1" width="11.7109375" style="6" bestFit="1" customWidth="1"/>
    <col min="2" max="2" width="48" style="7" customWidth="1"/>
    <col min="3" max="4" width="13.42578125" style="11" customWidth="1"/>
    <col min="5" max="5" width="17.85546875" style="12" bestFit="1" customWidth="1"/>
    <col min="6" max="6" width="41.5703125" style="12" bestFit="1" customWidth="1"/>
    <col min="7" max="16384" width="11.42578125" style="10"/>
  </cols>
  <sheetData>
    <row r="1" spans="1:6" s="5" customFormat="1" ht="30" customHeight="1" x14ac:dyDescent="0.25">
      <c r="A1" s="1" t="s">
        <v>0</v>
      </c>
      <c r="B1" s="2" t="s">
        <v>1</v>
      </c>
      <c r="C1" s="3" t="s">
        <v>2</v>
      </c>
      <c r="D1" s="3" t="s">
        <v>3</v>
      </c>
      <c r="E1" s="4" t="s">
        <v>4</v>
      </c>
      <c r="F1" s="4" t="s">
        <v>5</v>
      </c>
    </row>
    <row r="2" spans="1:6" x14ac:dyDescent="0.25">
      <c r="A2" s="6">
        <v>975576078</v>
      </c>
      <c r="B2" s="7" t="s">
        <v>6</v>
      </c>
      <c r="C2" s="8">
        <v>147387</v>
      </c>
      <c r="D2" s="8">
        <v>147387</v>
      </c>
      <c r="E2" s="9" t="s">
        <v>7</v>
      </c>
      <c r="F2" s="9" t="s">
        <v>8</v>
      </c>
    </row>
    <row r="3" spans="1:6" x14ac:dyDescent="0.25">
      <c r="A3" s="6">
        <v>919869224</v>
      </c>
      <c r="B3" s="7" t="s">
        <v>9</v>
      </c>
      <c r="C3" s="8">
        <v>191900</v>
      </c>
      <c r="D3" s="8">
        <v>177200</v>
      </c>
      <c r="E3" s="9" t="s">
        <v>10</v>
      </c>
      <c r="F3" s="9" t="s">
        <v>11</v>
      </c>
    </row>
    <row r="4" spans="1:6" x14ac:dyDescent="0.25">
      <c r="A4" s="6">
        <v>951741205</v>
      </c>
      <c r="B4" s="7" t="s">
        <v>12</v>
      </c>
      <c r="C4" s="8">
        <v>1012128</v>
      </c>
      <c r="D4" s="8">
        <v>728822</v>
      </c>
      <c r="E4" s="9" t="s">
        <v>13</v>
      </c>
      <c r="F4" s="9" t="s">
        <v>14</v>
      </c>
    </row>
    <row r="5" spans="1:6" x14ac:dyDescent="0.25">
      <c r="A5" s="6">
        <v>995632667</v>
      </c>
      <c r="B5" s="7" t="s">
        <v>15</v>
      </c>
      <c r="C5" s="8">
        <v>88127</v>
      </c>
      <c r="D5" s="8">
        <v>88127</v>
      </c>
      <c r="E5" s="9" t="s">
        <v>16</v>
      </c>
      <c r="F5" s="9" t="s">
        <v>17</v>
      </c>
    </row>
    <row r="6" spans="1:6" x14ac:dyDescent="0.25">
      <c r="A6" s="6">
        <v>919379111</v>
      </c>
      <c r="B6" s="7" t="s">
        <v>18</v>
      </c>
      <c r="C6" s="8">
        <v>0</v>
      </c>
      <c r="D6" s="8">
        <v>43200</v>
      </c>
      <c r="E6" s="9" t="s">
        <v>19</v>
      </c>
      <c r="F6" s="9" t="s">
        <v>20</v>
      </c>
    </row>
    <row r="7" spans="1:6" x14ac:dyDescent="0.25">
      <c r="A7" s="6">
        <v>882820912</v>
      </c>
      <c r="B7" s="7" t="s">
        <v>21</v>
      </c>
      <c r="C7" s="8">
        <v>382175</v>
      </c>
      <c r="D7" s="8">
        <v>238175</v>
      </c>
      <c r="E7" s="9" t="s">
        <v>19</v>
      </c>
      <c r="F7" s="9" t="s">
        <v>20</v>
      </c>
    </row>
    <row r="8" spans="1:6" x14ac:dyDescent="0.25">
      <c r="A8" s="6">
        <v>971548525</v>
      </c>
      <c r="B8" s="7" t="s">
        <v>22</v>
      </c>
      <c r="C8" s="8">
        <f>390000+390000</f>
        <v>780000</v>
      </c>
      <c r="D8" s="8">
        <v>226000</v>
      </c>
      <c r="E8" s="9" t="s">
        <v>23</v>
      </c>
      <c r="F8" s="9" t="s">
        <v>17</v>
      </c>
    </row>
    <row r="9" spans="1:6" x14ac:dyDescent="0.25">
      <c r="A9" s="6">
        <v>994958100</v>
      </c>
      <c r="B9" s="7" t="s">
        <v>24</v>
      </c>
      <c r="C9" s="8">
        <v>114918</v>
      </c>
      <c r="D9" s="8">
        <v>114918</v>
      </c>
      <c r="E9" s="9" t="s">
        <v>25</v>
      </c>
      <c r="F9" s="9" t="s">
        <v>17</v>
      </c>
    </row>
    <row r="10" spans="1:6" x14ac:dyDescent="0.25">
      <c r="A10" s="6">
        <v>980435040</v>
      </c>
      <c r="B10" s="7" t="s">
        <v>26</v>
      </c>
      <c r="C10" s="8">
        <v>445199</v>
      </c>
      <c r="D10" s="8">
        <v>95863</v>
      </c>
      <c r="E10" s="9" t="s">
        <v>19</v>
      </c>
      <c r="F10" s="9" t="s">
        <v>20</v>
      </c>
    </row>
    <row r="11" spans="1:6" x14ac:dyDescent="0.25">
      <c r="A11" s="6">
        <v>974258366</v>
      </c>
      <c r="B11" s="7" t="s">
        <v>27</v>
      </c>
      <c r="C11" s="8">
        <v>120180</v>
      </c>
      <c r="D11" s="8">
        <v>120180</v>
      </c>
      <c r="E11" s="9" t="s">
        <v>19</v>
      </c>
      <c r="F11" s="9" t="s">
        <v>20</v>
      </c>
    </row>
    <row r="12" spans="1:6" x14ac:dyDescent="0.25">
      <c r="A12" s="6">
        <v>956386977</v>
      </c>
      <c r="B12" s="7" t="s">
        <v>28</v>
      </c>
      <c r="C12" s="8">
        <v>344990</v>
      </c>
      <c r="D12" s="8">
        <v>344990</v>
      </c>
      <c r="E12" s="9" t="s">
        <v>19</v>
      </c>
      <c r="F12" s="9" t="s">
        <v>20</v>
      </c>
    </row>
    <row r="13" spans="1:6" x14ac:dyDescent="0.25">
      <c r="A13" s="6">
        <v>916368062</v>
      </c>
      <c r="B13" s="7" t="s">
        <v>29</v>
      </c>
      <c r="C13" s="8">
        <v>288000</v>
      </c>
      <c r="D13" s="8">
        <v>288000</v>
      </c>
      <c r="E13" s="9" t="s">
        <v>13</v>
      </c>
      <c r="F13" s="9" t="s">
        <v>14</v>
      </c>
    </row>
    <row r="14" spans="1:6" x14ac:dyDescent="0.25">
      <c r="A14" s="6">
        <v>977254906</v>
      </c>
      <c r="B14" s="7" t="s">
        <v>30</v>
      </c>
      <c r="C14" s="8">
        <v>42900</v>
      </c>
      <c r="D14" s="8">
        <v>42900</v>
      </c>
      <c r="E14" s="9" t="s">
        <v>31</v>
      </c>
      <c r="F14" s="9" t="s">
        <v>20</v>
      </c>
    </row>
    <row r="15" spans="1:6" x14ac:dyDescent="0.25">
      <c r="A15" s="6">
        <v>968018590</v>
      </c>
      <c r="B15" s="7" t="s">
        <v>32</v>
      </c>
      <c r="C15" s="8">
        <v>807250</v>
      </c>
      <c r="D15" s="8">
        <v>309500</v>
      </c>
      <c r="E15" s="9" t="s">
        <v>33</v>
      </c>
      <c r="F15" s="9" t="s">
        <v>34</v>
      </c>
    </row>
    <row r="16" spans="1:6" x14ac:dyDescent="0.25">
      <c r="A16" s="6">
        <v>913669479</v>
      </c>
      <c r="B16" s="7" t="s">
        <v>35</v>
      </c>
      <c r="C16" s="8">
        <v>4970784</v>
      </c>
      <c r="D16" s="8">
        <v>4925477</v>
      </c>
      <c r="E16" s="9" t="s">
        <v>13</v>
      </c>
      <c r="F16" s="9" t="s">
        <v>14</v>
      </c>
    </row>
    <row r="17" spans="1:6" x14ac:dyDescent="0.25">
      <c r="A17" s="6">
        <v>983597327</v>
      </c>
      <c r="B17" s="7" t="s">
        <v>36</v>
      </c>
      <c r="C17" s="8">
        <v>75000</v>
      </c>
      <c r="D17" s="8">
        <v>35000</v>
      </c>
      <c r="E17" s="9" t="s">
        <v>37</v>
      </c>
      <c r="F17" s="9" t="s">
        <v>11</v>
      </c>
    </row>
    <row r="18" spans="1:6" x14ac:dyDescent="0.25">
      <c r="A18" s="6">
        <v>982099307</v>
      </c>
      <c r="B18" s="7" t="s">
        <v>38</v>
      </c>
      <c r="C18" s="8">
        <v>65350</v>
      </c>
      <c r="D18" s="8">
        <v>125100</v>
      </c>
      <c r="E18" s="9" t="s">
        <v>37</v>
      </c>
      <c r="F18" s="9" t="s">
        <v>11</v>
      </c>
    </row>
    <row r="19" spans="1:6" x14ac:dyDescent="0.25">
      <c r="A19" s="6">
        <v>974920492</v>
      </c>
      <c r="B19" s="7" t="s">
        <v>39</v>
      </c>
      <c r="C19" s="8">
        <v>459840</v>
      </c>
      <c r="D19" s="8">
        <v>328000</v>
      </c>
      <c r="E19" s="9" t="s">
        <v>40</v>
      </c>
      <c r="F19" s="9" t="s">
        <v>8</v>
      </c>
    </row>
    <row r="20" spans="1:6" x14ac:dyDescent="0.25">
      <c r="A20" s="6">
        <v>918718834</v>
      </c>
      <c r="B20" s="7" t="s">
        <v>41</v>
      </c>
      <c r="C20" s="8">
        <v>255396</v>
      </c>
      <c r="D20" s="8">
        <v>210370</v>
      </c>
      <c r="E20" s="9" t="s">
        <v>42</v>
      </c>
      <c r="F20" s="9" t="s">
        <v>43</v>
      </c>
    </row>
    <row r="21" spans="1:6" x14ac:dyDescent="0.25">
      <c r="A21" s="6">
        <v>986168087</v>
      </c>
      <c r="B21" s="7" t="s">
        <v>44</v>
      </c>
      <c r="C21" s="8">
        <v>200500</v>
      </c>
      <c r="D21" s="8">
        <v>145000</v>
      </c>
      <c r="E21" s="9" t="s">
        <v>45</v>
      </c>
      <c r="F21" s="9" t="s">
        <v>8</v>
      </c>
    </row>
    <row r="22" spans="1:6" x14ac:dyDescent="0.25">
      <c r="A22" s="6">
        <v>940698332</v>
      </c>
      <c r="B22" s="7" t="s">
        <v>46</v>
      </c>
      <c r="C22" s="8">
        <v>2433500</v>
      </c>
      <c r="D22" s="8">
        <v>2204375</v>
      </c>
      <c r="E22" s="9" t="s">
        <v>13</v>
      </c>
      <c r="F22" s="9" t="s">
        <v>14</v>
      </c>
    </row>
    <row r="23" spans="1:6" x14ac:dyDescent="0.25">
      <c r="A23" s="6">
        <v>920884199</v>
      </c>
      <c r="B23" s="7" t="s">
        <v>47</v>
      </c>
      <c r="C23" s="8">
        <v>164000</v>
      </c>
      <c r="D23" s="8">
        <v>100000</v>
      </c>
      <c r="E23" s="9" t="s">
        <v>37</v>
      </c>
      <c r="F23" s="9" t="s">
        <v>11</v>
      </c>
    </row>
    <row r="24" spans="1:6" x14ac:dyDescent="0.25">
      <c r="A24" s="6">
        <v>975329933</v>
      </c>
      <c r="B24" s="7" t="s">
        <v>48</v>
      </c>
      <c r="C24" s="8">
        <v>144250</v>
      </c>
      <c r="D24" s="8">
        <v>67625</v>
      </c>
      <c r="E24" s="9" t="s">
        <v>49</v>
      </c>
      <c r="F24" s="9" t="s">
        <v>8</v>
      </c>
    </row>
    <row r="25" spans="1:6" x14ac:dyDescent="0.25">
      <c r="A25" s="6">
        <v>992471646</v>
      </c>
      <c r="B25" s="7" t="s">
        <v>50</v>
      </c>
      <c r="C25" s="8">
        <v>0</v>
      </c>
      <c r="D25" s="8">
        <v>25000</v>
      </c>
      <c r="E25" s="9" t="s">
        <v>51</v>
      </c>
      <c r="F25" s="9" t="s">
        <v>8</v>
      </c>
    </row>
    <row r="26" spans="1:6" x14ac:dyDescent="0.25">
      <c r="A26" s="6">
        <v>988461075</v>
      </c>
      <c r="B26" s="7" t="s">
        <v>52</v>
      </c>
      <c r="C26" s="8">
        <v>157200</v>
      </c>
      <c r="D26" s="8">
        <v>151200</v>
      </c>
      <c r="E26" s="9" t="s">
        <v>53</v>
      </c>
      <c r="F26" s="9" t="s">
        <v>34</v>
      </c>
    </row>
    <row r="27" spans="1:6" x14ac:dyDescent="0.25">
      <c r="A27" s="6">
        <v>974807734</v>
      </c>
      <c r="B27" s="7" t="s">
        <v>54</v>
      </c>
      <c r="C27" s="8">
        <v>579500</v>
      </c>
      <c r="D27" s="8">
        <v>65000</v>
      </c>
      <c r="E27" s="9" t="s">
        <v>55</v>
      </c>
      <c r="F27" s="9" t="s">
        <v>56</v>
      </c>
    </row>
    <row r="28" spans="1:6" x14ac:dyDescent="0.25">
      <c r="A28" s="6">
        <v>980549364</v>
      </c>
      <c r="B28" s="7" t="s">
        <v>57</v>
      </c>
      <c r="C28" s="8">
        <v>311220</v>
      </c>
      <c r="D28" s="8">
        <v>311220</v>
      </c>
      <c r="E28" s="9" t="s">
        <v>55</v>
      </c>
      <c r="F28" s="9" t="s">
        <v>56</v>
      </c>
    </row>
    <row r="29" spans="1:6" x14ac:dyDescent="0.25">
      <c r="A29" s="6">
        <v>984430469</v>
      </c>
      <c r="B29" s="7" t="s">
        <v>58</v>
      </c>
      <c r="C29" s="8">
        <v>218741</v>
      </c>
      <c r="D29" s="8">
        <v>37203</v>
      </c>
      <c r="E29" s="9" t="s">
        <v>19</v>
      </c>
      <c r="F29" s="9" t="s">
        <v>20</v>
      </c>
    </row>
    <row r="30" spans="1:6" x14ac:dyDescent="0.25">
      <c r="A30" s="6">
        <v>977318084</v>
      </c>
      <c r="B30" s="7" t="s">
        <v>59</v>
      </c>
      <c r="C30" s="8">
        <f>521654+36000</f>
        <v>557654</v>
      </c>
      <c r="D30" s="8">
        <v>416520</v>
      </c>
      <c r="E30" s="9" t="s">
        <v>19</v>
      </c>
      <c r="F30" s="9" t="s">
        <v>20</v>
      </c>
    </row>
    <row r="31" spans="1:6" x14ac:dyDescent="0.25">
      <c r="A31" s="6">
        <v>912467996</v>
      </c>
      <c r="B31" s="7" t="s">
        <v>60</v>
      </c>
      <c r="C31" s="8">
        <v>221885</v>
      </c>
      <c r="D31" s="8">
        <v>74626</v>
      </c>
      <c r="E31" s="9" t="s">
        <v>37</v>
      </c>
      <c r="F31" s="9" t="s">
        <v>11</v>
      </c>
    </row>
    <row r="32" spans="1:6" x14ac:dyDescent="0.25">
      <c r="A32" s="6">
        <v>913260724</v>
      </c>
      <c r="B32" s="7" t="s">
        <v>61</v>
      </c>
      <c r="C32" s="8">
        <v>30000</v>
      </c>
      <c r="D32" s="8">
        <v>28000</v>
      </c>
      <c r="E32" s="9" t="s">
        <v>62</v>
      </c>
      <c r="F32" s="9" t="s">
        <v>63</v>
      </c>
    </row>
    <row r="33" spans="1:6" x14ac:dyDescent="0.25">
      <c r="A33" s="6">
        <v>813425262</v>
      </c>
      <c r="B33" s="7" t="s">
        <v>64</v>
      </c>
      <c r="C33" s="8">
        <v>100000</v>
      </c>
      <c r="D33" s="8">
        <v>180000</v>
      </c>
      <c r="E33" s="9" t="s">
        <v>65</v>
      </c>
      <c r="F33" s="9" t="s">
        <v>63</v>
      </c>
    </row>
    <row r="34" spans="1:6" x14ac:dyDescent="0.25">
      <c r="A34" s="6">
        <v>971319097</v>
      </c>
      <c r="B34" s="7" t="s">
        <v>66</v>
      </c>
      <c r="C34" s="8">
        <v>450056</v>
      </c>
      <c r="D34" s="8">
        <v>450056</v>
      </c>
      <c r="E34" s="9" t="s">
        <v>67</v>
      </c>
      <c r="F34" s="9" t="s">
        <v>68</v>
      </c>
    </row>
    <row r="35" spans="1:6" x14ac:dyDescent="0.25">
      <c r="A35" s="6">
        <v>871586152</v>
      </c>
      <c r="B35" s="7" t="s">
        <v>69</v>
      </c>
      <c r="C35" s="8">
        <v>385320</v>
      </c>
      <c r="D35" s="8">
        <v>71050</v>
      </c>
      <c r="E35" s="9" t="s">
        <v>70</v>
      </c>
      <c r="F35" s="9" t="s">
        <v>56</v>
      </c>
    </row>
    <row r="36" spans="1:6" x14ac:dyDescent="0.25">
      <c r="A36" s="6">
        <v>917949573</v>
      </c>
      <c r="B36" s="7" t="s">
        <v>71</v>
      </c>
      <c r="C36" s="8">
        <v>422980</v>
      </c>
      <c r="D36" s="8">
        <v>100500</v>
      </c>
      <c r="E36" s="9" t="s">
        <v>72</v>
      </c>
      <c r="F36" s="9" t="s">
        <v>73</v>
      </c>
    </row>
    <row r="37" spans="1:6" x14ac:dyDescent="0.25">
      <c r="A37" s="6">
        <v>971157100</v>
      </c>
      <c r="B37" s="7" t="s">
        <v>74</v>
      </c>
      <c r="C37" s="8">
        <v>222300</v>
      </c>
      <c r="D37" s="8">
        <v>222300</v>
      </c>
      <c r="E37" s="9" t="s">
        <v>75</v>
      </c>
      <c r="F37" s="9" t="s">
        <v>73</v>
      </c>
    </row>
    <row r="38" spans="1:6" x14ac:dyDescent="0.25">
      <c r="A38" s="6">
        <v>993996327</v>
      </c>
      <c r="B38" s="7" t="s">
        <v>76</v>
      </c>
      <c r="C38" s="8">
        <v>60000</v>
      </c>
      <c r="D38" s="8">
        <v>60000</v>
      </c>
      <c r="E38" s="9" t="s">
        <v>77</v>
      </c>
      <c r="F38" s="9" t="s">
        <v>11</v>
      </c>
    </row>
    <row r="39" spans="1:6" x14ac:dyDescent="0.25">
      <c r="A39" s="6">
        <v>992792477</v>
      </c>
      <c r="B39" s="7" t="s">
        <v>78</v>
      </c>
      <c r="C39" s="8">
        <v>117500</v>
      </c>
      <c r="D39" s="8">
        <v>117500</v>
      </c>
      <c r="E39" s="9" t="s">
        <v>79</v>
      </c>
      <c r="F39" s="9" t="s">
        <v>34</v>
      </c>
    </row>
    <row r="40" spans="1:6" x14ac:dyDescent="0.25">
      <c r="A40" s="6">
        <v>915199488</v>
      </c>
      <c r="B40" s="7" t="s">
        <v>80</v>
      </c>
      <c r="C40" s="8">
        <v>0</v>
      </c>
      <c r="D40" s="8">
        <v>30000</v>
      </c>
      <c r="E40" s="9" t="s">
        <v>81</v>
      </c>
      <c r="F40" s="9" t="s">
        <v>8</v>
      </c>
    </row>
    <row r="41" spans="1:6" x14ac:dyDescent="0.25">
      <c r="A41" s="6">
        <v>980803325</v>
      </c>
      <c r="B41" s="7" t="s">
        <v>82</v>
      </c>
      <c r="C41" s="8">
        <v>142970</v>
      </c>
      <c r="D41" s="8">
        <v>77430</v>
      </c>
      <c r="E41" s="9" t="s">
        <v>19</v>
      </c>
      <c r="F41" s="9" t="s">
        <v>20</v>
      </c>
    </row>
    <row r="42" spans="1:6" x14ac:dyDescent="0.25">
      <c r="A42" s="6">
        <v>989553267</v>
      </c>
      <c r="B42" s="7" t="s">
        <v>83</v>
      </c>
      <c r="C42" s="8">
        <v>360856</v>
      </c>
      <c r="D42" s="8">
        <v>47850</v>
      </c>
      <c r="E42" s="9" t="s">
        <v>84</v>
      </c>
      <c r="F42" s="9" t="s">
        <v>8</v>
      </c>
    </row>
    <row r="43" spans="1:6" x14ac:dyDescent="0.25">
      <c r="A43" s="6">
        <v>971320850</v>
      </c>
      <c r="B43" s="7" t="s">
        <v>85</v>
      </c>
      <c r="C43" s="8">
        <v>230403</v>
      </c>
      <c r="D43" s="8">
        <v>140403</v>
      </c>
      <c r="E43" s="9" t="s">
        <v>86</v>
      </c>
      <c r="F43" s="9" t="s">
        <v>68</v>
      </c>
    </row>
    <row r="44" spans="1:6" x14ac:dyDescent="0.25">
      <c r="A44" s="6">
        <v>974245280</v>
      </c>
      <c r="B44" s="7" t="s">
        <v>87</v>
      </c>
      <c r="C44" s="8">
        <v>1074873</v>
      </c>
      <c r="D44" s="8">
        <v>432535</v>
      </c>
      <c r="E44" s="9" t="s">
        <v>88</v>
      </c>
      <c r="F44" s="9" t="s">
        <v>34</v>
      </c>
    </row>
    <row r="45" spans="1:6" x14ac:dyDescent="0.25">
      <c r="A45" s="6">
        <v>871319022</v>
      </c>
      <c r="B45" s="7" t="s">
        <v>89</v>
      </c>
      <c r="C45" s="8">
        <f>195000+175000</f>
        <v>370000</v>
      </c>
      <c r="D45" s="8">
        <v>70000</v>
      </c>
      <c r="E45" s="9" t="s">
        <v>67</v>
      </c>
      <c r="F45" s="9" t="s">
        <v>68</v>
      </c>
    </row>
    <row r="46" spans="1:6" x14ac:dyDescent="0.25">
      <c r="A46" s="6">
        <v>971405600</v>
      </c>
      <c r="B46" s="7" t="s">
        <v>90</v>
      </c>
      <c r="C46" s="8">
        <v>0</v>
      </c>
      <c r="D46" s="8">
        <v>65000</v>
      </c>
      <c r="E46" s="9" t="s">
        <v>91</v>
      </c>
      <c r="F46" s="9" t="s">
        <v>43</v>
      </c>
    </row>
    <row r="47" spans="1:6" x14ac:dyDescent="0.25">
      <c r="A47" s="6">
        <v>971317647</v>
      </c>
      <c r="B47" s="7" t="s">
        <v>92</v>
      </c>
      <c r="C47" s="8">
        <v>444832</v>
      </c>
      <c r="D47" s="8">
        <v>272452</v>
      </c>
      <c r="E47" s="9" t="s">
        <v>86</v>
      </c>
      <c r="F47" s="9" t="s">
        <v>68</v>
      </c>
    </row>
    <row r="48" spans="1:6" x14ac:dyDescent="0.25">
      <c r="A48" s="6">
        <v>992652926</v>
      </c>
      <c r="B48" s="7" t="s">
        <v>93</v>
      </c>
      <c r="C48" s="8">
        <v>394734</v>
      </c>
      <c r="D48" s="8">
        <v>444734</v>
      </c>
      <c r="E48" s="9" t="s">
        <v>94</v>
      </c>
      <c r="F48" s="9" t="s">
        <v>43</v>
      </c>
    </row>
    <row r="49" spans="1:6" x14ac:dyDescent="0.25">
      <c r="A49" s="6">
        <v>915193307</v>
      </c>
      <c r="B49" s="7" t="s">
        <v>95</v>
      </c>
      <c r="C49" s="8">
        <v>372000</v>
      </c>
      <c r="D49" s="8">
        <v>217000</v>
      </c>
      <c r="E49" s="9" t="s">
        <v>96</v>
      </c>
      <c r="F49" s="9" t="s">
        <v>56</v>
      </c>
    </row>
    <row r="50" spans="1:6" x14ac:dyDescent="0.25">
      <c r="A50" s="6">
        <v>974421593</v>
      </c>
      <c r="B50" s="7" t="s">
        <v>97</v>
      </c>
      <c r="C50" s="8">
        <v>165300</v>
      </c>
      <c r="D50" s="8">
        <v>60000</v>
      </c>
      <c r="E50" s="9" t="s">
        <v>96</v>
      </c>
      <c r="F50" s="9" t="s">
        <v>56</v>
      </c>
    </row>
    <row r="51" spans="1:6" x14ac:dyDescent="0.25">
      <c r="A51" s="6">
        <v>993173673</v>
      </c>
      <c r="B51" s="7" t="s">
        <v>98</v>
      </c>
      <c r="C51" s="8">
        <v>190000</v>
      </c>
      <c r="D51" s="8">
        <v>120000</v>
      </c>
      <c r="E51" s="9" t="s">
        <v>99</v>
      </c>
      <c r="F51" s="9" t="s">
        <v>17</v>
      </c>
    </row>
    <row r="52" spans="1:6" x14ac:dyDescent="0.25">
      <c r="A52" s="6">
        <v>971135565</v>
      </c>
      <c r="B52" s="7" t="s">
        <v>100</v>
      </c>
      <c r="C52" s="8">
        <v>522598</v>
      </c>
      <c r="D52" s="8">
        <v>270000</v>
      </c>
      <c r="E52" s="9" t="s">
        <v>101</v>
      </c>
      <c r="F52" s="9" t="s">
        <v>63</v>
      </c>
    </row>
    <row r="53" spans="1:6" x14ac:dyDescent="0.25">
      <c r="A53" s="6">
        <v>988148245</v>
      </c>
      <c r="B53" s="7" t="s">
        <v>102</v>
      </c>
      <c r="C53" s="8">
        <v>2927137</v>
      </c>
      <c r="D53" s="8">
        <v>2927137</v>
      </c>
      <c r="E53" s="9" t="s">
        <v>13</v>
      </c>
      <c r="F53" s="9" t="s">
        <v>14</v>
      </c>
    </row>
    <row r="54" spans="1:6" x14ac:dyDescent="0.25">
      <c r="A54" s="6">
        <v>994032267</v>
      </c>
      <c r="B54" s="7" t="s">
        <v>103</v>
      </c>
      <c r="C54" s="8">
        <v>40000</v>
      </c>
      <c r="D54" s="8">
        <v>60000</v>
      </c>
      <c r="E54" s="9" t="s">
        <v>104</v>
      </c>
      <c r="F54" s="9" t="s">
        <v>73</v>
      </c>
    </row>
    <row r="55" spans="1:6" x14ac:dyDescent="0.25">
      <c r="A55" s="6">
        <v>975765024</v>
      </c>
      <c r="B55" s="7" t="s">
        <v>105</v>
      </c>
      <c r="C55" s="8">
        <v>414509</v>
      </c>
      <c r="D55" s="8">
        <v>55909</v>
      </c>
      <c r="E55" s="9" t="s">
        <v>106</v>
      </c>
      <c r="F55" s="9" t="s">
        <v>43</v>
      </c>
    </row>
    <row r="56" spans="1:6" x14ac:dyDescent="0.25">
      <c r="A56" s="6">
        <v>983297684</v>
      </c>
      <c r="B56" s="7" t="s">
        <v>107</v>
      </c>
      <c r="C56" s="8">
        <v>102500</v>
      </c>
      <c r="D56" s="8">
        <v>82500</v>
      </c>
      <c r="E56" s="9" t="s">
        <v>108</v>
      </c>
      <c r="F56" s="9" t="s">
        <v>11</v>
      </c>
    </row>
    <row r="57" spans="1:6" x14ac:dyDescent="0.25">
      <c r="A57" s="6">
        <v>995108038</v>
      </c>
      <c r="B57" s="7" t="s">
        <v>109</v>
      </c>
      <c r="C57" s="8">
        <v>0</v>
      </c>
      <c r="D57" s="8">
        <v>132442</v>
      </c>
      <c r="E57" s="9" t="s">
        <v>110</v>
      </c>
      <c r="F57" s="9" t="s">
        <v>68</v>
      </c>
    </row>
    <row r="58" spans="1:6" x14ac:dyDescent="0.25">
      <c r="A58" s="6">
        <v>970951423</v>
      </c>
      <c r="B58" s="7" t="s">
        <v>111</v>
      </c>
      <c r="C58" s="8">
        <v>328638</v>
      </c>
      <c r="D58" s="8">
        <v>96515</v>
      </c>
      <c r="E58" s="9" t="s">
        <v>112</v>
      </c>
      <c r="F58" s="9" t="s">
        <v>8</v>
      </c>
    </row>
    <row r="59" spans="1:6" x14ac:dyDescent="0.25">
      <c r="A59" s="6">
        <v>984068115</v>
      </c>
      <c r="B59" s="7" t="s">
        <v>113</v>
      </c>
      <c r="C59" s="8">
        <v>3104654</v>
      </c>
      <c r="D59" s="8">
        <v>327000</v>
      </c>
      <c r="E59" s="9" t="s">
        <v>37</v>
      </c>
      <c r="F59" s="9" t="s">
        <v>11</v>
      </c>
    </row>
    <row r="60" spans="1:6" ht="30" x14ac:dyDescent="0.25">
      <c r="A60" s="6">
        <v>971456329</v>
      </c>
      <c r="B60" s="7" t="s">
        <v>114</v>
      </c>
      <c r="C60" s="8">
        <v>2449320</v>
      </c>
      <c r="D60" s="8">
        <v>2449320</v>
      </c>
      <c r="E60" s="9" t="s">
        <v>13</v>
      </c>
      <c r="F60" s="9" t="s">
        <v>14</v>
      </c>
    </row>
    <row r="61" spans="1:6" x14ac:dyDescent="0.25">
      <c r="A61" s="6">
        <v>981518594</v>
      </c>
      <c r="B61" s="7" t="s">
        <v>115</v>
      </c>
      <c r="C61" s="8">
        <v>87000</v>
      </c>
      <c r="D61" s="8">
        <v>149692</v>
      </c>
      <c r="E61" s="9" t="s">
        <v>104</v>
      </c>
      <c r="F61" s="9" t="s">
        <v>73</v>
      </c>
    </row>
    <row r="62" spans="1:6" x14ac:dyDescent="0.25">
      <c r="A62" s="6">
        <v>993434418</v>
      </c>
      <c r="B62" s="7" t="s">
        <v>116</v>
      </c>
      <c r="C62" s="8">
        <v>18250</v>
      </c>
      <c r="D62" s="8">
        <v>33250</v>
      </c>
      <c r="E62" s="9" t="s">
        <v>10</v>
      </c>
      <c r="F62" s="9" t="s">
        <v>11</v>
      </c>
    </row>
    <row r="63" spans="1:6" x14ac:dyDescent="0.25">
      <c r="A63" s="6">
        <v>986211497</v>
      </c>
      <c r="B63" s="7" t="s">
        <v>117</v>
      </c>
      <c r="C63" s="8">
        <v>395000</v>
      </c>
      <c r="D63" s="8">
        <v>245000</v>
      </c>
      <c r="E63" s="9" t="s">
        <v>33</v>
      </c>
      <c r="F63" s="9" t="s">
        <v>34</v>
      </c>
    </row>
    <row r="64" spans="1:6" x14ac:dyDescent="0.25">
      <c r="A64" s="6">
        <v>984066406</v>
      </c>
      <c r="B64" s="7" t="s">
        <v>118</v>
      </c>
      <c r="C64" s="8">
        <v>1192334</v>
      </c>
      <c r="D64" s="8">
        <v>1192334</v>
      </c>
      <c r="E64" s="9" t="s">
        <v>33</v>
      </c>
      <c r="F64" s="9" t="s">
        <v>34</v>
      </c>
    </row>
    <row r="65" spans="1:6" x14ac:dyDescent="0.25">
      <c r="A65" s="6">
        <v>995454858</v>
      </c>
      <c r="B65" s="7" t="s">
        <v>119</v>
      </c>
      <c r="C65" s="8">
        <v>78700</v>
      </c>
      <c r="D65" s="8">
        <v>34200</v>
      </c>
      <c r="E65" s="9" t="s">
        <v>120</v>
      </c>
      <c r="F65" s="9" t="s">
        <v>56</v>
      </c>
    </row>
    <row r="66" spans="1:6" x14ac:dyDescent="0.25">
      <c r="A66" s="6">
        <v>975839362</v>
      </c>
      <c r="B66" s="7" t="s">
        <v>121</v>
      </c>
      <c r="C66" s="8">
        <v>1234000</v>
      </c>
      <c r="D66" s="8">
        <v>1234000</v>
      </c>
      <c r="E66" s="9" t="s">
        <v>67</v>
      </c>
      <c r="F66" s="9" t="s">
        <v>68</v>
      </c>
    </row>
    <row r="67" spans="1:6" x14ac:dyDescent="0.25">
      <c r="A67" s="6">
        <v>992799269</v>
      </c>
      <c r="B67" s="7" t="s">
        <v>122</v>
      </c>
      <c r="C67" s="8">
        <v>423720</v>
      </c>
      <c r="D67" s="8">
        <v>423720</v>
      </c>
      <c r="E67" s="9" t="s">
        <v>37</v>
      </c>
      <c r="F67" s="9" t="s">
        <v>11</v>
      </c>
    </row>
    <row r="68" spans="1:6" x14ac:dyDescent="0.25">
      <c r="A68" s="6">
        <v>994047671</v>
      </c>
      <c r="B68" s="7" t="s">
        <v>123</v>
      </c>
      <c r="C68" s="8">
        <v>1855950</v>
      </c>
      <c r="D68" s="8">
        <v>1855950</v>
      </c>
      <c r="E68" s="9" t="s">
        <v>124</v>
      </c>
      <c r="F68" s="9" t="s">
        <v>56</v>
      </c>
    </row>
    <row r="69" spans="1:6" x14ac:dyDescent="0.25">
      <c r="A69" s="6">
        <v>993561525</v>
      </c>
      <c r="B69" s="7" t="s">
        <v>125</v>
      </c>
      <c r="C69" s="8">
        <v>630000</v>
      </c>
      <c r="D69" s="8">
        <v>630000</v>
      </c>
      <c r="E69" s="9" t="s">
        <v>126</v>
      </c>
      <c r="F69" s="9" t="s">
        <v>11</v>
      </c>
    </row>
    <row r="70" spans="1:6" x14ac:dyDescent="0.25">
      <c r="A70" s="6">
        <v>967732311</v>
      </c>
      <c r="B70" s="7" t="s">
        <v>127</v>
      </c>
      <c r="C70" s="8">
        <v>467000</v>
      </c>
      <c r="D70" s="8">
        <v>325000</v>
      </c>
      <c r="E70" s="9" t="s">
        <v>128</v>
      </c>
      <c r="F70" s="9" t="s">
        <v>8</v>
      </c>
    </row>
    <row r="71" spans="1:6" x14ac:dyDescent="0.25">
      <c r="A71" s="6">
        <v>975530639</v>
      </c>
      <c r="B71" s="7" t="s">
        <v>129</v>
      </c>
      <c r="C71" s="8">
        <v>125000</v>
      </c>
      <c r="D71" s="8">
        <v>50000</v>
      </c>
      <c r="E71" s="9" t="s">
        <v>130</v>
      </c>
      <c r="F71" s="9" t="s">
        <v>43</v>
      </c>
    </row>
    <row r="72" spans="1:6" x14ac:dyDescent="0.25">
      <c r="A72" s="6">
        <v>977457432</v>
      </c>
      <c r="B72" s="7" t="s">
        <v>131</v>
      </c>
      <c r="C72" s="8">
        <v>438122</v>
      </c>
      <c r="D72" s="8">
        <v>41472</v>
      </c>
      <c r="E72" s="9" t="s">
        <v>40</v>
      </c>
      <c r="F72" s="9" t="s">
        <v>8</v>
      </c>
    </row>
    <row r="73" spans="1:6" x14ac:dyDescent="0.25">
      <c r="A73" s="6">
        <v>983245846</v>
      </c>
      <c r="B73" s="7" t="s">
        <v>132</v>
      </c>
      <c r="C73" s="8">
        <v>605217</v>
      </c>
      <c r="D73" s="8">
        <v>570000</v>
      </c>
      <c r="E73" s="9" t="s">
        <v>45</v>
      </c>
      <c r="F73" s="9" t="s">
        <v>8</v>
      </c>
    </row>
    <row r="74" spans="1:6" x14ac:dyDescent="0.25">
      <c r="A74" s="6">
        <v>916650507</v>
      </c>
      <c r="B74" s="7" t="s">
        <v>133</v>
      </c>
      <c r="C74" s="8">
        <v>515000</v>
      </c>
      <c r="D74" s="8">
        <v>515000</v>
      </c>
      <c r="E74" s="9" t="s">
        <v>13</v>
      </c>
      <c r="F74" s="9" t="s">
        <v>14</v>
      </c>
    </row>
    <row r="75" spans="1:6" x14ac:dyDescent="0.25">
      <c r="A75" s="6">
        <v>882352382</v>
      </c>
      <c r="B75" s="7" t="s">
        <v>134</v>
      </c>
      <c r="C75" s="8">
        <v>949761</v>
      </c>
      <c r="D75" s="8">
        <v>949761</v>
      </c>
      <c r="E75" s="9" t="s">
        <v>37</v>
      </c>
      <c r="F75" s="9" t="s">
        <v>11</v>
      </c>
    </row>
    <row r="76" spans="1:6" x14ac:dyDescent="0.25">
      <c r="A76" s="6">
        <v>937739443</v>
      </c>
      <c r="B76" s="7" t="s">
        <v>135</v>
      </c>
      <c r="C76" s="8">
        <v>180723</v>
      </c>
      <c r="D76" s="8">
        <v>135000</v>
      </c>
      <c r="E76" s="9" t="s">
        <v>49</v>
      </c>
      <c r="F76" s="9" t="s">
        <v>8</v>
      </c>
    </row>
    <row r="77" spans="1:6" x14ac:dyDescent="0.25">
      <c r="A77" s="6">
        <v>980697223</v>
      </c>
      <c r="B77" s="7" t="s">
        <v>136</v>
      </c>
      <c r="C77" s="8">
        <v>96000</v>
      </c>
      <c r="D77" s="8">
        <v>87000</v>
      </c>
      <c r="E77" s="9" t="s">
        <v>53</v>
      </c>
      <c r="F77" s="9" t="s">
        <v>34</v>
      </c>
    </row>
    <row r="78" spans="1:6" x14ac:dyDescent="0.25">
      <c r="A78" s="6">
        <v>971493011</v>
      </c>
      <c r="B78" s="7" t="s">
        <v>137</v>
      </c>
      <c r="C78" s="8">
        <v>56000</v>
      </c>
      <c r="D78" s="8">
        <v>66000</v>
      </c>
      <c r="E78" s="9" t="s">
        <v>67</v>
      </c>
      <c r="F78" s="9" t="s">
        <v>68</v>
      </c>
    </row>
    <row r="79" spans="1:6" x14ac:dyDescent="0.25">
      <c r="A79" s="6">
        <v>984026056</v>
      </c>
      <c r="B79" s="7" t="s">
        <v>138</v>
      </c>
      <c r="C79" s="8">
        <v>804000</v>
      </c>
      <c r="D79" s="8">
        <v>864000</v>
      </c>
      <c r="E79" s="9" t="s">
        <v>139</v>
      </c>
      <c r="F79" s="9" t="s">
        <v>63</v>
      </c>
    </row>
    <row r="80" spans="1:6" x14ac:dyDescent="0.25">
      <c r="A80" s="6">
        <v>916909888</v>
      </c>
      <c r="B80" s="7" t="s">
        <v>140</v>
      </c>
      <c r="C80" s="8">
        <v>299360</v>
      </c>
      <c r="D80" s="8">
        <v>299360</v>
      </c>
      <c r="E80" s="9" t="s">
        <v>49</v>
      </c>
      <c r="F80" s="9" t="s">
        <v>8</v>
      </c>
    </row>
    <row r="81" spans="1:6" x14ac:dyDescent="0.25">
      <c r="A81" s="6">
        <v>971531983</v>
      </c>
      <c r="B81" s="7" t="s">
        <v>141</v>
      </c>
      <c r="C81" s="8">
        <v>870350</v>
      </c>
      <c r="D81" s="8">
        <v>870350</v>
      </c>
      <c r="E81" s="9" t="s">
        <v>124</v>
      </c>
      <c r="F81" s="9" t="s">
        <v>56</v>
      </c>
    </row>
    <row r="82" spans="1:6" x14ac:dyDescent="0.25">
      <c r="A82" s="6">
        <v>971435577</v>
      </c>
      <c r="B82" s="7" t="s">
        <v>142</v>
      </c>
      <c r="C82" s="8">
        <v>55000</v>
      </c>
      <c r="D82" s="8">
        <v>110000</v>
      </c>
      <c r="E82" s="9" t="s">
        <v>13</v>
      </c>
      <c r="F82" s="9" t="s">
        <v>14</v>
      </c>
    </row>
    <row r="83" spans="1:6" x14ac:dyDescent="0.25">
      <c r="A83" s="6">
        <v>991982639</v>
      </c>
      <c r="B83" s="7" t="s">
        <v>143</v>
      </c>
      <c r="C83" s="8">
        <v>197270</v>
      </c>
      <c r="D83" s="8">
        <v>88364</v>
      </c>
      <c r="E83" s="9" t="s">
        <v>101</v>
      </c>
      <c r="F83" s="9" t="s">
        <v>63</v>
      </c>
    </row>
    <row r="84" spans="1:6" x14ac:dyDescent="0.25">
      <c r="A84" s="6">
        <v>939463682</v>
      </c>
      <c r="B84" s="7" t="s">
        <v>144</v>
      </c>
      <c r="C84" s="8">
        <v>452295</v>
      </c>
      <c r="D84" s="8">
        <v>301426</v>
      </c>
      <c r="E84" s="9" t="s">
        <v>13</v>
      </c>
      <c r="F84" s="9" t="s">
        <v>14</v>
      </c>
    </row>
    <row r="85" spans="1:6" x14ac:dyDescent="0.25">
      <c r="A85" s="6">
        <v>986270132</v>
      </c>
      <c r="B85" s="7" t="s">
        <v>145</v>
      </c>
      <c r="C85" s="8">
        <v>1457242</v>
      </c>
      <c r="D85" s="8">
        <v>1457242</v>
      </c>
      <c r="E85" s="9" t="s">
        <v>13</v>
      </c>
      <c r="F85" s="9" t="s">
        <v>14</v>
      </c>
    </row>
    <row r="86" spans="1:6" x14ac:dyDescent="0.25">
      <c r="A86" s="6">
        <v>984555660</v>
      </c>
      <c r="B86" s="7" t="s">
        <v>146</v>
      </c>
      <c r="C86" s="8">
        <v>46400</v>
      </c>
      <c r="D86" s="8">
        <v>31400</v>
      </c>
      <c r="E86" s="9" t="s">
        <v>147</v>
      </c>
      <c r="F86" s="9" t="s">
        <v>73</v>
      </c>
    </row>
    <row r="87" spans="1:6" x14ac:dyDescent="0.25">
      <c r="A87" s="6">
        <v>971434724</v>
      </c>
      <c r="B87" s="7" t="s">
        <v>148</v>
      </c>
      <c r="C87" s="8">
        <v>987300</v>
      </c>
      <c r="D87" s="8">
        <v>987300</v>
      </c>
      <c r="E87" s="9" t="s">
        <v>13</v>
      </c>
      <c r="F87" s="9" t="s">
        <v>14</v>
      </c>
    </row>
    <row r="88" spans="1:6" x14ac:dyDescent="0.25">
      <c r="A88" s="6">
        <v>870303572</v>
      </c>
      <c r="B88" s="7" t="s">
        <v>149</v>
      </c>
      <c r="C88" s="8">
        <v>170162</v>
      </c>
      <c r="D88" s="8">
        <v>170162</v>
      </c>
      <c r="E88" s="9" t="s">
        <v>13</v>
      </c>
      <c r="F88" s="9" t="s">
        <v>14</v>
      </c>
    </row>
    <row r="89" spans="1:6" x14ac:dyDescent="0.25">
      <c r="A89" s="6">
        <v>884594472</v>
      </c>
      <c r="B89" s="7" t="s">
        <v>150</v>
      </c>
      <c r="C89" s="8">
        <v>222000</v>
      </c>
      <c r="D89" s="8">
        <v>19000</v>
      </c>
      <c r="E89" s="9" t="s">
        <v>37</v>
      </c>
      <c r="F89" s="9" t="s">
        <v>11</v>
      </c>
    </row>
    <row r="90" spans="1:6" x14ac:dyDescent="0.25">
      <c r="A90" s="6">
        <v>984824025</v>
      </c>
      <c r="B90" s="7" t="s">
        <v>151</v>
      </c>
      <c r="C90" s="8">
        <v>329825</v>
      </c>
      <c r="D90" s="8">
        <v>329825</v>
      </c>
      <c r="E90" s="9" t="s">
        <v>49</v>
      </c>
      <c r="F90" s="9" t="s">
        <v>8</v>
      </c>
    </row>
    <row r="91" spans="1:6" x14ac:dyDescent="0.25">
      <c r="A91" s="6">
        <v>971295511</v>
      </c>
      <c r="B91" s="7" t="s">
        <v>152</v>
      </c>
      <c r="C91" s="8">
        <v>222060</v>
      </c>
      <c r="D91" s="8">
        <v>233011</v>
      </c>
      <c r="E91" s="9" t="s">
        <v>55</v>
      </c>
      <c r="F91" s="9" t="s">
        <v>56</v>
      </c>
    </row>
    <row r="92" spans="1:6" x14ac:dyDescent="0.25">
      <c r="A92" s="6">
        <v>994756680</v>
      </c>
      <c r="B92" s="7" t="s">
        <v>153</v>
      </c>
      <c r="C92" s="8">
        <v>0</v>
      </c>
      <c r="D92" s="8">
        <v>92936</v>
      </c>
      <c r="E92" s="9" t="s">
        <v>81</v>
      </c>
      <c r="F92" s="9" t="s">
        <v>8</v>
      </c>
    </row>
    <row r="93" spans="1:6" x14ac:dyDescent="0.25">
      <c r="A93" s="6">
        <v>955627458</v>
      </c>
      <c r="B93" s="7" t="s">
        <v>154</v>
      </c>
      <c r="C93" s="8">
        <v>207375</v>
      </c>
      <c r="D93" s="8">
        <v>207375</v>
      </c>
      <c r="E93" s="9" t="s">
        <v>13</v>
      </c>
      <c r="F93" s="9" t="s">
        <v>14</v>
      </c>
    </row>
    <row r="94" spans="1:6" x14ac:dyDescent="0.25">
      <c r="A94" s="6">
        <v>971525630</v>
      </c>
      <c r="B94" s="7" t="s">
        <v>155</v>
      </c>
      <c r="C94" s="8">
        <v>1316006</v>
      </c>
      <c r="D94" s="8">
        <v>1725506</v>
      </c>
      <c r="E94" s="9" t="s">
        <v>13</v>
      </c>
      <c r="F94" s="9" t="s">
        <v>14</v>
      </c>
    </row>
    <row r="95" spans="1:6" x14ac:dyDescent="0.25">
      <c r="A95" s="6">
        <v>971561068</v>
      </c>
      <c r="B95" s="7" t="s">
        <v>156</v>
      </c>
      <c r="C95" s="8">
        <v>389468</v>
      </c>
      <c r="D95" s="8">
        <v>389468</v>
      </c>
      <c r="E95" s="9" t="s">
        <v>19</v>
      </c>
      <c r="F95" s="9" t="s">
        <v>20</v>
      </c>
    </row>
    <row r="96" spans="1:6" x14ac:dyDescent="0.25">
      <c r="A96" s="6">
        <v>974237504</v>
      </c>
      <c r="B96" s="7" t="s">
        <v>157</v>
      </c>
      <c r="C96" s="8">
        <v>177620</v>
      </c>
      <c r="D96" s="8">
        <v>177620</v>
      </c>
      <c r="E96" s="9" t="s">
        <v>124</v>
      </c>
      <c r="F96" s="9" t="s">
        <v>56</v>
      </c>
    </row>
    <row r="97" spans="1:6" x14ac:dyDescent="0.25">
      <c r="A97" s="6">
        <v>821596572</v>
      </c>
      <c r="B97" s="7" t="s">
        <v>158</v>
      </c>
      <c r="C97" s="8">
        <v>23024896</v>
      </c>
      <c r="D97" s="8">
        <v>19284614</v>
      </c>
      <c r="E97" s="9" t="s">
        <v>13</v>
      </c>
      <c r="F97" s="9" t="s">
        <v>14</v>
      </c>
    </row>
    <row r="98" spans="1:6" x14ac:dyDescent="0.25">
      <c r="A98" s="6">
        <v>970275347</v>
      </c>
      <c r="B98" s="7" t="s">
        <v>159</v>
      </c>
      <c r="C98" s="8">
        <v>649100</v>
      </c>
      <c r="D98" s="8">
        <v>649100</v>
      </c>
      <c r="E98" s="9" t="s">
        <v>13</v>
      </c>
      <c r="F98" s="9" t="s">
        <v>14</v>
      </c>
    </row>
    <row r="99" spans="1:6" x14ac:dyDescent="0.25">
      <c r="A99" s="6">
        <v>815559762</v>
      </c>
      <c r="B99" s="7" t="s">
        <v>160</v>
      </c>
      <c r="C99" s="8">
        <v>201000</v>
      </c>
      <c r="D99" s="8">
        <v>201000</v>
      </c>
      <c r="E99" s="9" t="s">
        <v>161</v>
      </c>
      <c r="F99" s="9" t="s">
        <v>68</v>
      </c>
    </row>
    <row r="100" spans="1:6" x14ac:dyDescent="0.25">
      <c r="A100" s="6">
        <v>919306084</v>
      </c>
      <c r="B100" s="7" t="s">
        <v>162</v>
      </c>
      <c r="C100" s="8">
        <v>142500</v>
      </c>
      <c r="D100" s="8">
        <v>104500</v>
      </c>
      <c r="E100" s="9" t="s">
        <v>163</v>
      </c>
      <c r="F100" s="9" t="s">
        <v>17</v>
      </c>
    </row>
    <row r="101" spans="1:6" x14ac:dyDescent="0.25">
      <c r="A101" s="6">
        <v>994768778</v>
      </c>
      <c r="B101" s="7" t="s">
        <v>164</v>
      </c>
      <c r="C101" s="8">
        <v>139000</v>
      </c>
      <c r="D101" s="8">
        <v>105000</v>
      </c>
      <c r="E101" s="9" t="s">
        <v>165</v>
      </c>
      <c r="F101" s="9" t="s">
        <v>17</v>
      </c>
    </row>
    <row r="102" spans="1:6" x14ac:dyDescent="0.25">
      <c r="A102" s="6">
        <v>876036762</v>
      </c>
      <c r="B102" s="7" t="s">
        <v>166</v>
      </c>
      <c r="C102" s="8">
        <v>487798</v>
      </c>
      <c r="D102" s="8">
        <v>487798</v>
      </c>
      <c r="E102" s="9" t="s">
        <v>167</v>
      </c>
      <c r="F102" s="9" t="s">
        <v>8</v>
      </c>
    </row>
    <row r="103" spans="1:6" x14ac:dyDescent="0.25">
      <c r="A103" s="6">
        <v>945457546</v>
      </c>
      <c r="B103" s="7" t="s">
        <v>168</v>
      </c>
      <c r="C103" s="8">
        <v>194051</v>
      </c>
      <c r="D103" s="8">
        <v>108235</v>
      </c>
      <c r="E103" s="9" t="s">
        <v>13</v>
      </c>
      <c r="F103" s="9" t="s">
        <v>14</v>
      </c>
    </row>
    <row r="104" spans="1:6" ht="30" x14ac:dyDescent="0.25">
      <c r="A104" s="6">
        <v>971371595</v>
      </c>
      <c r="B104" s="7" t="s">
        <v>169</v>
      </c>
      <c r="C104" s="8">
        <v>120756</v>
      </c>
      <c r="D104" s="8">
        <v>98640</v>
      </c>
      <c r="E104" s="9" t="s">
        <v>170</v>
      </c>
      <c r="F104" s="9" t="s">
        <v>34</v>
      </c>
    </row>
    <row r="105" spans="1:6" x14ac:dyDescent="0.25">
      <c r="A105" s="6">
        <v>894016272</v>
      </c>
      <c r="B105" s="7" t="s">
        <v>171</v>
      </c>
      <c r="C105" s="8">
        <v>114500</v>
      </c>
      <c r="D105" s="8">
        <v>108500</v>
      </c>
      <c r="E105" s="9" t="s">
        <v>51</v>
      </c>
      <c r="F105" s="9" t="s">
        <v>8</v>
      </c>
    </row>
    <row r="106" spans="1:6" ht="30" x14ac:dyDescent="0.25">
      <c r="A106" s="6">
        <v>975728773</v>
      </c>
      <c r="B106" s="7" t="s">
        <v>172</v>
      </c>
      <c r="C106" s="8">
        <v>249607</v>
      </c>
      <c r="D106" s="8">
        <v>89496</v>
      </c>
      <c r="E106" s="9" t="s">
        <v>37</v>
      </c>
      <c r="F106" s="9" t="s">
        <v>11</v>
      </c>
    </row>
    <row r="107" spans="1:6" x14ac:dyDescent="0.25">
      <c r="A107" s="6">
        <v>971023724</v>
      </c>
      <c r="B107" s="7" t="s">
        <v>173</v>
      </c>
      <c r="C107" s="8">
        <v>257360</v>
      </c>
      <c r="D107" s="8">
        <v>257360</v>
      </c>
      <c r="E107" s="9" t="s">
        <v>174</v>
      </c>
      <c r="F107" s="9" t="s">
        <v>73</v>
      </c>
    </row>
    <row r="108" spans="1:6" x14ac:dyDescent="0.25">
      <c r="A108" s="6">
        <v>983958249</v>
      </c>
      <c r="B108" s="7" t="s">
        <v>175</v>
      </c>
      <c r="C108" s="8">
        <f>255000+45731</f>
        <v>300731</v>
      </c>
      <c r="D108" s="8">
        <v>93073</v>
      </c>
      <c r="E108" s="9" t="s">
        <v>31</v>
      </c>
      <c r="F108" s="9" t="s">
        <v>20</v>
      </c>
    </row>
    <row r="109" spans="1:6" x14ac:dyDescent="0.25">
      <c r="A109" s="6">
        <v>940593891</v>
      </c>
      <c r="B109" s="7" t="s">
        <v>176</v>
      </c>
      <c r="C109" s="8">
        <v>49450</v>
      </c>
      <c r="D109" s="8">
        <v>49450</v>
      </c>
      <c r="E109" s="9" t="s">
        <v>13</v>
      </c>
      <c r="F109" s="9" t="s">
        <v>14</v>
      </c>
    </row>
    <row r="110" spans="1:6" x14ac:dyDescent="0.25">
      <c r="A110" s="6">
        <v>984021224</v>
      </c>
      <c r="B110" s="7" t="s">
        <v>177</v>
      </c>
      <c r="C110" s="8">
        <f>86700+35500</f>
        <v>122200</v>
      </c>
      <c r="D110" s="8">
        <v>110000</v>
      </c>
      <c r="E110" s="9" t="s">
        <v>13</v>
      </c>
      <c r="F110" s="9" t="s">
        <v>14</v>
      </c>
    </row>
    <row r="111" spans="1:6" x14ac:dyDescent="0.25">
      <c r="A111" s="6">
        <v>819871442</v>
      </c>
      <c r="B111" s="7" t="s">
        <v>178</v>
      </c>
      <c r="C111" s="8">
        <v>358969</v>
      </c>
      <c r="D111" s="8">
        <v>160969</v>
      </c>
      <c r="E111" s="9" t="s">
        <v>179</v>
      </c>
      <c r="F111" s="9" t="s">
        <v>8</v>
      </c>
    </row>
    <row r="112" spans="1:6" x14ac:dyDescent="0.25">
      <c r="A112" s="6">
        <v>971257466</v>
      </c>
      <c r="B112" s="7" t="s">
        <v>180</v>
      </c>
      <c r="C112" s="8">
        <v>0</v>
      </c>
      <c r="D112" s="8">
        <v>59500</v>
      </c>
      <c r="E112" s="9" t="s">
        <v>181</v>
      </c>
      <c r="F112" s="9" t="s">
        <v>8</v>
      </c>
    </row>
    <row r="113" spans="1:6" x14ac:dyDescent="0.25">
      <c r="A113" s="6">
        <v>992625503</v>
      </c>
      <c r="B113" s="7" t="s">
        <v>182</v>
      </c>
      <c r="C113" s="8">
        <v>208700</v>
      </c>
      <c r="D113" s="8">
        <v>51133</v>
      </c>
      <c r="E113" s="9" t="s">
        <v>62</v>
      </c>
      <c r="F113" s="9" t="s">
        <v>63</v>
      </c>
    </row>
    <row r="114" spans="1:6" x14ac:dyDescent="0.25">
      <c r="A114" s="6">
        <v>971013109</v>
      </c>
      <c r="B114" s="7" t="s">
        <v>183</v>
      </c>
      <c r="C114" s="8">
        <v>590000</v>
      </c>
      <c r="D114" s="8">
        <v>120000</v>
      </c>
      <c r="E114" s="9" t="s">
        <v>184</v>
      </c>
      <c r="F114" s="9" t="s">
        <v>56</v>
      </c>
    </row>
    <row r="115" spans="1:6" x14ac:dyDescent="0.25">
      <c r="A115" s="6">
        <v>954360709</v>
      </c>
      <c r="B115" s="7" t="s">
        <v>185</v>
      </c>
      <c r="C115" s="8">
        <v>582047</v>
      </c>
      <c r="D115" s="8">
        <v>499172</v>
      </c>
      <c r="E115" s="9" t="s">
        <v>13</v>
      </c>
      <c r="F115" s="9" t="s">
        <v>14</v>
      </c>
    </row>
    <row r="116" spans="1:6" x14ac:dyDescent="0.25">
      <c r="A116" s="6">
        <v>975731693</v>
      </c>
      <c r="B116" s="7" t="s">
        <v>186</v>
      </c>
      <c r="C116" s="8">
        <v>388864</v>
      </c>
      <c r="D116" s="8">
        <v>225000</v>
      </c>
      <c r="E116" s="9" t="s">
        <v>187</v>
      </c>
      <c r="F116" s="9" t="s">
        <v>11</v>
      </c>
    </row>
    <row r="117" spans="1:6" x14ac:dyDescent="0.25">
      <c r="A117" s="6">
        <v>983895964</v>
      </c>
      <c r="B117" s="7" t="s">
        <v>188</v>
      </c>
      <c r="C117" s="8">
        <v>492650</v>
      </c>
      <c r="D117" s="8">
        <v>492650</v>
      </c>
      <c r="E117" s="9" t="s">
        <v>147</v>
      </c>
      <c r="F117" s="9" t="s">
        <v>73</v>
      </c>
    </row>
    <row r="118" spans="1:6" x14ac:dyDescent="0.25">
      <c r="A118" s="6">
        <v>974236400</v>
      </c>
      <c r="B118" s="7" t="s">
        <v>189</v>
      </c>
      <c r="C118" s="8">
        <v>215264</v>
      </c>
      <c r="D118" s="8">
        <v>77200</v>
      </c>
      <c r="E118" s="9" t="s">
        <v>147</v>
      </c>
      <c r="F118" s="9" t="s">
        <v>73</v>
      </c>
    </row>
    <row r="119" spans="1:6" x14ac:dyDescent="0.25">
      <c r="A119" s="6">
        <v>983261442</v>
      </c>
      <c r="B119" s="7" t="s">
        <v>190</v>
      </c>
      <c r="C119" s="8">
        <v>118513</v>
      </c>
      <c r="D119" s="8">
        <v>64443</v>
      </c>
      <c r="E119" s="9" t="s">
        <v>13</v>
      </c>
      <c r="F119" s="9" t="s">
        <v>14</v>
      </c>
    </row>
    <row r="120" spans="1:6" x14ac:dyDescent="0.25">
      <c r="A120" s="6">
        <v>991029052</v>
      </c>
      <c r="B120" s="7" t="s">
        <v>191</v>
      </c>
      <c r="C120" s="8">
        <v>320000</v>
      </c>
      <c r="D120" s="8">
        <v>320000</v>
      </c>
      <c r="E120" s="9" t="s">
        <v>86</v>
      </c>
      <c r="F120" s="9" t="s">
        <v>68</v>
      </c>
    </row>
    <row r="121" spans="1:6" x14ac:dyDescent="0.25">
      <c r="A121" s="6">
        <v>975604950</v>
      </c>
      <c r="B121" s="7" t="s">
        <v>192</v>
      </c>
      <c r="C121" s="8">
        <v>1850000</v>
      </c>
      <c r="D121" s="8">
        <v>1850000</v>
      </c>
      <c r="E121" s="9" t="s">
        <v>193</v>
      </c>
      <c r="F121" s="9" t="s">
        <v>68</v>
      </c>
    </row>
    <row r="122" spans="1:6" ht="30" x14ac:dyDescent="0.25">
      <c r="A122" s="6">
        <v>946175986</v>
      </c>
      <c r="B122" s="7" t="s">
        <v>194</v>
      </c>
      <c r="C122" s="8">
        <f>2096694+1778478</f>
        <v>3875172</v>
      </c>
      <c r="D122" s="8">
        <v>1759779</v>
      </c>
      <c r="E122" s="9" t="s">
        <v>13</v>
      </c>
      <c r="F122" s="9" t="s">
        <v>14</v>
      </c>
    </row>
    <row r="123" spans="1:6" x14ac:dyDescent="0.25">
      <c r="A123" s="6">
        <v>980973689</v>
      </c>
      <c r="B123" s="7" t="s">
        <v>195</v>
      </c>
      <c r="C123" s="8">
        <v>342000</v>
      </c>
      <c r="D123" s="8">
        <v>110000</v>
      </c>
      <c r="E123" s="9" t="s">
        <v>196</v>
      </c>
      <c r="F123" s="9" t="s">
        <v>20</v>
      </c>
    </row>
    <row r="124" spans="1:6" x14ac:dyDescent="0.25">
      <c r="A124" s="6">
        <v>975333493</v>
      </c>
      <c r="B124" s="7" t="s">
        <v>197</v>
      </c>
      <c r="C124" s="8">
        <v>340395</v>
      </c>
      <c r="D124" s="8">
        <v>177750</v>
      </c>
      <c r="E124" s="9" t="s">
        <v>198</v>
      </c>
      <c r="F124" s="9" t="s">
        <v>73</v>
      </c>
    </row>
    <row r="125" spans="1:6" x14ac:dyDescent="0.25">
      <c r="A125" s="6">
        <v>884041252</v>
      </c>
      <c r="B125" s="7" t="s">
        <v>199</v>
      </c>
      <c r="C125" s="8">
        <v>170995</v>
      </c>
      <c r="D125" s="8">
        <v>110475</v>
      </c>
      <c r="E125" s="9" t="s">
        <v>200</v>
      </c>
      <c r="F125" s="9" t="s">
        <v>68</v>
      </c>
    </row>
    <row r="126" spans="1:6" x14ac:dyDescent="0.25">
      <c r="A126" s="6">
        <v>984027354</v>
      </c>
      <c r="B126" s="7" t="s">
        <v>201</v>
      </c>
      <c r="C126" s="8">
        <v>299913</v>
      </c>
      <c r="D126" s="8">
        <v>100362</v>
      </c>
      <c r="E126" s="9" t="s">
        <v>13</v>
      </c>
      <c r="F126" s="9" t="s">
        <v>14</v>
      </c>
    </row>
    <row r="127" spans="1:6" x14ac:dyDescent="0.25">
      <c r="A127" s="6">
        <v>946846856</v>
      </c>
      <c r="B127" s="7" t="s">
        <v>202</v>
      </c>
      <c r="C127" s="8">
        <v>475740</v>
      </c>
      <c r="D127" s="8">
        <v>475740</v>
      </c>
      <c r="E127" s="9" t="s">
        <v>147</v>
      </c>
      <c r="F127" s="9" t="s">
        <v>73</v>
      </c>
    </row>
    <row r="128" spans="1:6" x14ac:dyDescent="0.25">
      <c r="A128" s="6">
        <v>970276432</v>
      </c>
      <c r="B128" s="7" t="s">
        <v>203</v>
      </c>
      <c r="C128" s="8">
        <v>230696</v>
      </c>
      <c r="D128" s="8">
        <v>230696</v>
      </c>
      <c r="E128" s="9" t="s">
        <v>13</v>
      </c>
      <c r="F128" s="9" t="s">
        <v>14</v>
      </c>
    </row>
    <row r="129" spans="1:6" x14ac:dyDescent="0.25">
      <c r="A129" s="6">
        <v>876705192</v>
      </c>
      <c r="B129" s="7" t="s">
        <v>204</v>
      </c>
      <c r="C129" s="8">
        <v>461952</v>
      </c>
      <c r="D129" s="8">
        <v>253954</v>
      </c>
      <c r="E129" s="9" t="s">
        <v>13</v>
      </c>
      <c r="F129" s="9" t="s">
        <v>14</v>
      </c>
    </row>
    <row r="130" spans="1:6" x14ac:dyDescent="0.25">
      <c r="A130" s="6">
        <v>970444459</v>
      </c>
      <c r="B130" s="7" t="s">
        <v>205</v>
      </c>
      <c r="C130" s="8">
        <v>442185</v>
      </c>
      <c r="D130" s="8">
        <v>286700</v>
      </c>
      <c r="E130" s="9" t="s">
        <v>147</v>
      </c>
      <c r="F130" s="9" t="s">
        <v>73</v>
      </c>
    </row>
    <row r="131" spans="1:6" x14ac:dyDescent="0.25">
      <c r="A131" s="6">
        <v>971390069</v>
      </c>
      <c r="B131" s="7" t="s">
        <v>206</v>
      </c>
      <c r="C131" s="8">
        <v>175000</v>
      </c>
      <c r="D131" s="8">
        <v>175000</v>
      </c>
      <c r="E131" s="9" t="s">
        <v>101</v>
      </c>
      <c r="F131" s="9" t="s">
        <v>63</v>
      </c>
    </row>
    <row r="132" spans="1:6" x14ac:dyDescent="0.25">
      <c r="A132" s="6">
        <v>879794692</v>
      </c>
      <c r="B132" s="7" t="s">
        <v>207</v>
      </c>
      <c r="C132" s="8">
        <f>196130+40000</f>
        <v>236130</v>
      </c>
      <c r="D132" s="8">
        <v>104150</v>
      </c>
      <c r="E132" s="9" t="s">
        <v>70</v>
      </c>
      <c r="F132" s="9" t="s">
        <v>56</v>
      </c>
    </row>
    <row r="133" spans="1:6" x14ac:dyDescent="0.25">
      <c r="A133" s="6">
        <v>992445629</v>
      </c>
      <c r="B133" s="7" t="s">
        <v>208</v>
      </c>
      <c r="C133" s="8">
        <v>207927</v>
      </c>
      <c r="D133" s="8">
        <v>150137</v>
      </c>
      <c r="E133" s="9" t="s">
        <v>70</v>
      </c>
      <c r="F133" s="9" t="s">
        <v>56</v>
      </c>
    </row>
    <row r="134" spans="1:6" x14ac:dyDescent="0.25">
      <c r="A134" s="6">
        <v>971437286</v>
      </c>
      <c r="B134" s="7" t="s">
        <v>209</v>
      </c>
      <c r="C134" s="8">
        <v>164104</v>
      </c>
      <c r="D134" s="8">
        <v>164104</v>
      </c>
      <c r="E134" s="9" t="s">
        <v>13</v>
      </c>
      <c r="F134" s="9" t="s">
        <v>14</v>
      </c>
    </row>
    <row r="135" spans="1:6" x14ac:dyDescent="0.25">
      <c r="A135" s="6">
        <v>985226237</v>
      </c>
      <c r="B135" s="7" t="s">
        <v>210</v>
      </c>
      <c r="C135" s="8">
        <v>344118</v>
      </c>
      <c r="D135" s="8">
        <v>344118</v>
      </c>
      <c r="E135" s="9" t="s">
        <v>13</v>
      </c>
      <c r="F135" s="9" t="s">
        <v>14</v>
      </c>
    </row>
    <row r="136" spans="1:6" x14ac:dyDescent="0.25">
      <c r="A136" s="6">
        <v>998391970</v>
      </c>
      <c r="B136" s="7" t="s">
        <v>211</v>
      </c>
      <c r="C136" s="8">
        <v>859000</v>
      </c>
      <c r="D136" s="8">
        <v>687611</v>
      </c>
      <c r="E136" s="9" t="s">
        <v>19</v>
      </c>
      <c r="F136" s="9" t="s">
        <v>20</v>
      </c>
    </row>
    <row r="137" spans="1:6" x14ac:dyDescent="0.25">
      <c r="A137" s="6">
        <v>955190173</v>
      </c>
      <c r="B137" s="7" t="s">
        <v>212</v>
      </c>
      <c r="C137" s="8">
        <v>1067463</v>
      </c>
      <c r="D137" s="8">
        <v>1000066</v>
      </c>
      <c r="E137" s="9" t="s">
        <v>213</v>
      </c>
      <c r="F137" s="9" t="s">
        <v>68</v>
      </c>
    </row>
    <row r="138" spans="1:6" x14ac:dyDescent="0.25">
      <c r="A138" s="6">
        <v>911743418</v>
      </c>
      <c r="B138" s="7" t="s">
        <v>214</v>
      </c>
      <c r="C138" s="8">
        <v>701494</v>
      </c>
      <c r="D138" s="8">
        <v>76300</v>
      </c>
      <c r="E138" s="9" t="s">
        <v>13</v>
      </c>
      <c r="F138" s="9" t="s">
        <v>14</v>
      </c>
    </row>
    <row r="139" spans="1:6" x14ac:dyDescent="0.25">
      <c r="A139" s="6">
        <v>911654628</v>
      </c>
      <c r="B139" s="7" t="s">
        <v>215</v>
      </c>
      <c r="C139" s="8">
        <v>188400</v>
      </c>
      <c r="D139" s="8">
        <v>27500</v>
      </c>
      <c r="E139" s="9" t="s">
        <v>216</v>
      </c>
      <c r="F139" s="9" t="s">
        <v>20</v>
      </c>
    </row>
    <row r="140" spans="1:6" x14ac:dyDescent="0.25">
      <c r="A140" s="6">
        <v>998635136</v>
      </c>
      <c r="B140" s="7" t="s">
        <v>217</v>
      </c>
      <c r="C140" s="8">
        <v>26688</v>
      </c>
      <c r="D140" s="8">
        <v>138278</v>
      </c>
      <c r="E140" s="9" t="s">
        <v>196</v>
      </c>
      <c r="F140" s="9" t="s">
        <v>20</v>
      </c>
    </row>
    <row r="141" spans="1:6" x14ac:dyDescent="0.25">
      <c r="A141" s="6">
        <v>983787320</v>
      </c>
      <c r="B141" s="7" t="s">
        <v>218</v>
      </c>
      <c r="C141" s="8">
        <v>852399</v>
      </c>
      <c r="D141" s="8">
        <v>852399</v>
      </c>
      <c r="E141" s="9" t="s">
        <v>219</v>
      </c>
      <c r="F141" s="9" t="s">
        <v>8</v>
      </c>
    </row>
    <row r="142" spans="1:6" x14ac:dyDescent="0.25">
      <c r="A142" s="6">
        <v>985187916</v>
      </c>
      <c r="B142" s="7" t="s">
        <v>220</v>
      </c>
      <c r="C142" s="8">
        <v>0</v>
      </c>
      <c r="D142" s="8">
        <v>108500</v>
      </c>
      <c r="E142" s="9" t="s">
        <v>221</v>
      </c>
      <c r="F142" s="9" t="s">
        <v>34</v>
      </c>
    </row>
    <row r="143" spans="1:6" x14ac:dyDescent="0.25">
      <c r="A143" s="6">
        <v>971578289</v>
      </c>
      <c r="B143" s="7" t="s">
        <v>222</v>
      </c>
      <c r="C143" s="8">
        <v>416674</v>
      </c>
      <c r="D143" s="8">
        <v>124800</v>
      </c>
      <c r="E143" s="9" t="s">
        <v>42</v>
      </c>
      <c r="F143" s="9" t="s">
        <v>43</v>
      </c>
    </row>
    <row r="144" spans="1:6" x14ac:dyDescent="0.25">
      <c r="A144" s="6">
        <v>982694655</v>
      </c>
      <c r="B144" s="7" t="s">
        <v>223</v>
      </c>
      <c r="C144" s="8">
        <v>465250</v>
      </c>
      <c r="D144" s="8">
        <v>121182</v>
      </c>
      <c r="E144" s="9" t="s">
        <v>37</v>
      </c>
      <c r="F144" s="9" t="s">
        <v>11</v>
      </c>
    </row>
    <row r="145" spans="1:6" x14ac:dyDescent="0.25">
      <c r="A145" s="6">
        <v>911184354</v>
      </c>
      <c r="B145" s="7" t="s">
        <v>224</v>
      </c>
      <c r="C145" s="8">
        <v>224543</v>
      </c>
      <c r="D145" s="8">
        <v>224543</v>
      </c>
      <c r="E145" s="9" t="s">
        <v>37</v>
      </c>
      <c r="F145" s="9" t="s">
        <v>11</v>
      </c>
    </row>
    <row r="146" spans="1:6" x14ac:dyDescent="0.25">
      <c r="A146" s="6">
        <v>969962691</v>
      </c>
      <c r="B146" s="7" t="s">
        <v>225</v>
      </c>
      <c r="C146" s="8">
        <v>88560</v>
      </c>
      <c r="D146" s="8">
        <v>29510</v>
      </c>
      <c r="E146" s="9" t="s">
        <v>226</v>
      </c>
      <c r="F146" s="9" t="s">
        <v>8</v>
      </c>
    </row>
    <row r="147" spans="1:6" x14ac:dyDescent="0.25">
      <c r="A147" s="6">
        <v>943121044</v>
      </c>
      <c r="B147" s="7" t="s">
        <v>227</v>
      </c>
      <c r="C147" s="8">
        <v>3959368</v>
      </c>
      <c r="D147" s="8">
        <v>38000</v>
      </c>
      <c r="E147" s="9" t="s">
        <v>19</v>
      </c>
      <c r="F147" s="9" t="s">
        <v>20</v>
      </c>
    </row>
    <row r="148" spans="1:6" x14ac:dyDescent="0.25">
      <c r="A148" s="6">
        <v>971255730</v>
      </c>
      <c r="B148" s="7" t="s">
        <v>228</v>
      </c>
      <c r="C148" s="8">
        <v>145000</v>
      </c>
      <c r="D148" s="8">
        <v>117350</v>
      </c>
      <c r="E148" s="9" t="s">
        <v>219</v>
      </c>
      <c r="F148" s="9" t="s">
        <v>8</v>
      </c>
    </row>
    <row r="149" spans="1:6" x14ac:dyDescent="0.25">
      <c r="A149" s="6">
        <v>987579013</v>
      </c>
      <c r="B149" s="7" t="s">
        <v>229</v>
      </c>
      <c r="C149" s="8">
        <v>281237</v>
      </c>
      <c r="D149" s="8">
        <v>281237</v>
      </c>
      <c r="E149" s="9" t="s">
        <v>230</v>
      </c>
      <c r="F149" s="9" t="s">
        <v>20</v>
      </c>
    </row>
    <row r="150" spans="1:6" x14ac:dyDescent="0.25">
      <c r="A150" s="6">
        <v>983923577</v>
      </c>
      <c r="B150" s="7" t="s">
        <v>231</v>
      </c>
      <c r="C150" s="8">
        <v>156000</v>
      </c>
      <c r="D150" s="8">
        <v>156000</v>
      </c>
      <c r="E150" s="9" t="s">
        <v>230</v>
      </c>
      <c r="F150" s="9" t="s">
        <v>20</v>
      </c>
    </row>
    <row r="151" spans="1:6" x14ac:dyDescent="0.25">
      <c r="A151" s="6">
        <v>971357274</v>
      </c>
      <c r="B151" s="7" t="s">
        <v>232</v>
      </c>
      <c r="C151" s="8">
        <v>593000</v>
      </c>
      <c r="D151" s="8">
        <v>688000</v>
      </c>
      <c r="E151" s="9" t="s">
        <v>230</v>
      </c>
      <c r="F151" s="9" t="s">
        <v>20</v>
      </c>
    </row>
    <row r="152" spans="1:6" x14ac:dyDescent="0.25">
      <c r="A152" s="6">
        <v>968218743</v>
      </c>
      <c r="B152" s="7" t="s">
        <v>233</v>
      </c>
      <c r="C152" s="8">
        <v>735220</v>
      </c>
      <c r="D152" s="8">
        <v>652645</v>
      </c>
      <c r="E152" s="9" t="s">
        <v>13</v>
      </c>
      <c r="F152" s="9" t="s">
        <v>14</v>
      </c>
    </row>
    <row r="153" spans="1:6" x14ac:dyDescent="0.25">
      <c r="A153" s="6">
        <v>984265581</v>
      </c>
      <c r="B153" s="7" t="s">
        <v>234</v>
      </c>
      <c r="C153" s="8">
        <f>339642+318881</f>
        <v>658523</v>
      </c>
      <c r="D153" s="8">
        <v>282100</v>
      </c>
      <c r="E153" s="9" t="s">
        <v>235</v>
      </c>
      <c r="F153" s="9" t="s">
        <v>11</v>
      </c>
    </row>
    <row r="154" spans="1:6" x14ac:dyDescent="0.25">
      <c r="A154" s="6">
        <v>984021488</v>
      </c>
      <c r="B154" s="7" t="s">
        <v>236</v>
      </c>
      <c r="C154" s="8">
        <v>42000</v>
      </c>
      <c r="D154" s="8">
        <v>50000</v>
      </c>
      <c r="E154" s="9" t="s">
        <v>226</v>
      </c>
      <c r="F154" s="9" t="s">
        <v>8</v>
      </c>
    </row>
    <row r="155" spans="1:6" x14ac:dyDescent="0.25">
      <c r="A155" s="6">
        <v>922180334</v>
      </c>
      <c r="B155" s="7" t="s">
        <v>237</v>
      </c>
      <c r="C155" s="8">
        <v>347600</v>
      </c>
      <c r="D155" s="8">
        <v>347600</v>
      </c>
      <c r="E155" s="9" t="s">
        <v>238</v>
      </c>
      <c r="F155" s="9" t="s">
        <v>68</v>
      </c>
    </row>
    <row r="156" spans="1:6" x14ac:dyDescent="0.25">
      <c r="A156" s="6">
        <v>982111439</v>
      </c>
      <c r="B156" s="7" t="s">
        <v>239</v>
      </c>
      <c r="C156" s="8">
        <v>384486</v>
      </c>
      <c r="D156" s="8">
        <v>328795</v>
      </c>
      <c r="E156" s="9" t="s">
        <v>40</v>
      </c>
      <c r="F156" s="9" t="s">
        <v>8</v>
      </c>
    </row>
    <row r="157" spans="1:6" x14ac:dyDescent="0.25">
      <c r="A157" s="6">
        <v>994342797</v>
      </c>
      <c r="B157" s="7" t="s">
        <v>240</v>
      </c>
      <c r="C157" s="8">
        <v>458500</v>
      </c>
      <c r="D157" s="8">
        <v>458500</v>
      </c>
      <c r="E157" s="9" t="s">
        <v>25</v>
      </c>
      <c r="F157" s="9" t="s">
        <v>17</v>
      </c>
    </row>
    <row r="158" spans="1:6" x14ac:dyDescent="0.25">
      <c r="A158" s="6">
        <v>983347525</v>
      </c>
      <c r="B158" s="7" t="s">
        <v>241</v>
      </c>
      <c r="C158" s="8">
        <v>980446</v>
      </c>
      <c r="D158" s="8">
        <v>744700</v>
      </c>
      <c r="E158" s="9" t="s">
        <v>242</v>
      </c>
      <c r="F158" s="9" t="s">
        <v>8</v>
      </c>
    </row>
  </sheetData>
  <sheetProtection autoFilter="0"/>
  <autoFilter ref="A1:F158" xr:uid="{F28A7A9B-A33B-405F-8823-0D84E8E9D095}">
    <sortState xmlns:xlrd2="http://schemas.microsoft.com/office/spreadsheetml/2017/richdata2" ref="A2:F158">
      <sortCondition ref="B1:B158"/>
    </sortState>
  </autoFilter>
  <conditionalFormatting sqref="A2:F158">
    <cfRule type="expression" dxfId="0" priority="1">
      <formula>MOD(ROW(),2)=0</formula>
    </cfRule>
  </conditionalFormatting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WEB - utbet.liste 05.06.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Marianne Alværen Torset</dc:creator>
  <cp:lastModifiedBy>Marianne Alværen Torset</cp:lastModifiedBy>
  <dcterms:created xsi:type="dcterms:W3CDTF">2020-06-04T12:30:12Z</dcterms:created>
  <dcterms:modified xsi:type="dcterms:W3CDTF">2020-06-04T12:53:10Z</dcterms:modified>
</cp:coreProperties>
</file>